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J196" i="1"/>
  <c r="G196" i="1"/>
  <c r="H196" i="1"/>
  <c r="I196" i="1"/>
  <c r="L196" i="1"/>
</calcChain>
</file>

<file path=xl/sharedStrings.xml><?xml version="1.0" encoding="utf-8"?>
<sst xmlns="http://schemas.openxmlformats.org/spreadsheetml/2006/main" count="312" uniqueCount="110">
  <si>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</si>
  <si>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</si>
  <si>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</si>
  <si>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</si>
  <si>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</si>
  <si>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</si>
  <si>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</si>
  <si>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</si>
  <si>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</si>
  <si>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</si>
  <si>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</si>
  <si>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</si>
  <si>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</si>
  <si>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</si>
  <si>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</si>
  <si>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</si>
  <si>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</si>
  <si>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</si>
  <si>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</si>
  <si>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</si>
  <si>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</si>
  <si>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</si>
  <si>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</si>
  <si>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</si>
  <si>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</si>
  <si>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</si>
  <si>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</si>
  <si>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</si>
  <si>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</si>
  <si>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</si>
  <si>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</si>
  <si>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</si>
  <si>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</si>
  <si>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</si>
  <si>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</si>
  <si>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</si>
  <si>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</si>
  <si>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начальная школа</t>
  </si>
  <si>
    <t>МБОУ "Железнодорожная школа №121"</t>
  </si>
  <si>
    <t>Печень говяжья по-строгановски</t>
  </si>
  <si>
    <t>Рис отварной</t>
  </si>
  <si>
    <t>Компот из яблок с лимоном</t>
  </si>
  <si>
    <t>Хлеб пшеничный</t>
  </si>
  <si>
    <t>Хлеб бородинский</t>
  </si>
  <si>
    <t>Салат из свежих помидоров и огурцов</t>
  </si>
  <si>
    <t>54-18м</t>
  </si>
  <si>
    <t>54-6г</t>
  </si>
  <si>
    <t>54-34хн</t>
  </si>
  <si>
    <t>Пром.</t>
  </si>
  <si>
    <t>54-121/12</t>
  </si>
  <si>
    <t>Рагу из курицы</t>
  </si>
  <si>
    <t>Напиток апельсиновый</t>
  </si>
  <si>
    <t>Булочка</t>
  </si>
  <si>
    <t>54-121/6</t>
  </si>
  <si>
    <t>54-33хн</t>
  </si>
  <si>
    <t>булочное</t>
  </si>
  <si>
    <t>Тефтели из говядины с рисом</t>
  </si>
  <si>
    <t>Каша гречневая рассыпчатая</t>
  </si>
  <si>
    <t>Компот из смеси сухофруктов</t>
  </si>
  <si>
    <t>Салат из белокочанной капусты с морковью</t>
  </si>
  <si>
    <t>54-16м</t>
  </si>
  <si>
    <t>54-4г</t>
  </si>
  <si>
    <t>54-1хн</t>
  </si>
  <si>
    <t>54-8з</t>
  </si>
  <si>
    <t>54-16к</t>
  </si>
  <si>
    <t>54-21гн</t>
  </si>
  <si>
    <t>54-1з</t>
  </si>
  <si>
    <t>Каша "Дружба"</t>
  </si>
  <si>
    <t>Какао с молоком</t>
  </si>
  <si>
    <t xml:space="preserve">Сыр твердых сортов в нарезке  </t>
  </si>
  <si>
    <t>Апельсин</t>
  </si>
  <si>
    <t>54-121/11</t>
  </si>
  <si>
    <t>54-1г</t>
  </si>
  <si>
    <t>54-2хн</t>
  </si>
  <si>
    <t>54-6з</t>
  </si>
  <si>
    <t>Бефстроганов из отварной говядины</t>
  </si>
  <si>
    <t>Макароны отварные</t>
  </si>
  <si>
    <t>Компот из кураги</t>
  </si>
  <si>
    <t>Салат из белокочанной капусты с помидорами и огурцами</t>
  </si>
  <si>
    <t>54-121/13</t>
  </si>
  <si>
    <t>54-12г</t>
  </si>
  <si>
    <t>54-31хн</t>
  </si>
  <si>
    <t>Котлета из говядины</t>
  </si>
  <si>
    <t>Каша пшенная рассыпчатая</t>
  </si>
  <si>
    <t xml:space="preserve">Компот из клубники
</t>
  </si>
  <si>
    <t xml:space="preserve">54-28м </t>
  </si>
  <si>
    <t>54-9хн</t>
  </si>
  <si>
    <t>Жаркое по-домашнему из курицы</t>
  </si>
  <si>
    <t>Компот из облепихи</t>
  </si>
  <si>
    <t xml:space="preserve">54-11м </t>
  </si>
  <si>
    <t>54-5хн</t>
  </si>
  <si>
    <t>54-9з</t>
  </si>
  <si>
    <t>Плов из отварной говядины</t>
  </si>
  <si>
    <t>Компот из яблок и вишни</t>
  </si>
  <si>
    <t>Салат из белокочанной капусты с морковью и яблоками</t>
  </si>
  <si>
    <t>54-9к</t>
  </si>
  <si>
    <t>54-22гн</t>
  </si>
  <si>
    <t>53-19з</t>
  </si>
  <si>
    <t>Каша вязкая молочная овсяная</t>
  </si>
  <si>
    <t>Какао с молоком сгущенным</t>
  </si>
  <si>
    <t>Масло сливочное (порциями)</t>
  </si>
  <si>
    <t>Сыр твердых сортов в нарезке</t>
  </si>
  <si>
    <t>54-121/15</t>
  </si>
  <si>
    <t>54-2г</t>
  </si>
  <si>
    <t>54-6хн</t>
  </si>
  <si>
    <t>Курица отварная</t>
  </si>
  <si>
    <t>Макароны отварные с овощами</t>
  </si>
  <si>
    <t>Компот из вишни</t>
  </si>
  <si>
    <t>и.о.директора школы № 121</t>
  </si>
  <si>
    <t>Войнова Вера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</si>
</sst>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horizontal="left" vertical="top"/>
      <protection locked="0"/>
    </xf>
    <xf numFmtId="0" fontId="11" fillId="4" borderId="2" xfId="0" applyFont="1" applyFill="1" applyBorder="1" applyAlignment="1" applyProtection="1">
      <alignment horizontal="left" vertical="top"/>
      <protection locked="0"/>
    </xf>
    <xf numFmtId="0" fontId="11" fillId="4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Border="1" applyProtection="1">
      <protection locked="0"/>
    </xf>
    <xf numFmtId="0" fontId="11" fillId="4" borderId="1" xfId="0" applyFont="1" applyFill="1" applyBorder="1" applyAlignment="1" applyProtection="1">
      <alignment horizontal="left" vertical="top"/>
    </xf>
    <xf numFmtId="0" fontId="11" fillId="4" borderId="2" xfId="0" applyFont="1" applyFill="1" applyBorder="1" applyAlignment="1" applyProtection="1">
      <alignment horizontal="left" vertical="top"/>
    </xf>
    <xf numFmtId="0" fontId="11" fillId="4" borderId="2" xfId="0" applyNumberFormat="1" applyFont="1" applyFill="1" applyBorder="1" applyAlignment="1" applyProtection="1">
      <alignment horizontal="left" vertical="top"/>
    </xf>
    <xf numFmtId="0" fontId="11" fillId="4" borderId="2" xfId="0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left" vertical="top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 applyProtection="1">
      <alignment horizontal="left" vertical="top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11" fillId="4" borderId="21" xfId="0" applyFont="1" applyFill="1" applyBorder="1" applyAlignment="1" applyProtection="1">
      <alignment horizontal="left" vertical="top"/>
    </xf>
    <xf numFmtId="0" fontId="2" fillId="3" borderId="18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2" fontId="11" fillId="4" borderId="25" xfId="0" applyNumberFormat="1" applyFont="1" applyFill="1" applyBorder="1" applyAlignment="1" applyProtection="1">
      <alignment horizontal="left" vertical="top"/>
      <protection locked="0"/>
    </xf>
    <xf numFmtId="2" fontId="11" fillId="4" borderId="26" xfId="0" applyNumberFormat="1" applyFont="1" applyFill="1" applyBorder="1" applyAlignment="1" applyProtection="1">
      <alignment horizontal="left" vertical="top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2" fontId="11" fillId="4" borderId="26" xfId="0" applyNumberFormat="1" applyFont="1" applyFill="1" applyBorder="1" applyAlignment="1" applyProtection="1">
      <alignment horizontal="left" vertical="top"/>
    </xf>
    <xf numFmtId="0" fontId="2" fillId="3" borderId="27" xfId="0" applyFont="1" applyFill="1" applyBorder="1" applyAlignment="1">
      <alignment horizontal="center" vertical="top" wrapText="1"/>
    </xf>
    <xf numFmtId="0" fontId="2" fillId="0" borderId="28" xfId="0" applyFont="1" applyBorder="1" applyAlignment="1">
      <alignment horizontal="center"/>
    </xf>
    <xf numFmtId="0" fontId="2" fillId="0" borderId="23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  <dxf>
      <font>
        <color theme="5" tint="0.79995117038483843"/>
      </font>
      <fill>
        <patternFill patternType="solid"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74" t="s">
        <v>38</v>
      </c>
      <c r="D1" s="75"/>
      <c r="E1" s="75"/>
      <c r="F1" s="12" t="s">
        <v>15</v>
      </c>
      <c r="G1" s="2" t="s">
        <v>16</v>
      </c>
      <c r="H1" s="76" t="s">
        <v>108</v>
      </c>
      <c r="I1" s="76"/>
      <c r="J1" s="76"/>
      <c r="K1" s="76"/>
    </row>
    <row r="2" spans="1:13" ht="18" x14ac:dyDescent="0.2">
      <c r="A2" s="34" t="s">
        <v>6</v>
      </c>
      <c r="C2" s="2"/>
      <c r="G2" s="2" t="s">
        <v>17</v>
      </c>
      <c r="H2" s="76" t="s">
        <v>109</v>
      </c>
      <c r="I2" s="76"/>
      <c r="J2" s="76"/>
      <c r="K2" s="76"/>
    </row>
    <row r="3" spans="1:13" ht="17.25" customHeight="1" x14ac:dyDescent="0.2">
      <c r="A3" s="4" t="s">
        <v>8</v>
      </c>
      <c r="C3" s="2"/>
      <c r="D3" s="3"/>
      <c r="E3" s="36" t="s">
        <v>37</v>
      </c>
      <c r="G3" s="2" t="s">
        <v>18</v>
      </c>
      <c r="H3" s="42">
        <v>2</v>
      </c>
      <c r="I3" s="42">
        <v>9</v>
      </c>
      <c r="J3" s="43">
        <v>2024</v>
      </c>
      <c r="K3" s="44"/>
    </row>
    <row r="4" spans="1:13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3" ht="34.5" thickBot="1" x14ac:dyDescent="0.25">
      <c r="A5" s="39" t="s">
        <v>13</v>
      </c>
      <c r="B5" s="40" t="s">
        <v>14</v>
      </c>
      <c r="C5" s="35" t="s">
        <v>0</v>
      </c>
      <c r="D5" s="35" t="s">
        <v>12</v>
      </c>
      <c r="E5" s="35" t="s">
        <v>11</v>
      </c>
      <c r="F5" s="54" t="s">
        <v>32</v>
      </c>
      <c r="G5" s="54" t="s">
        <v>1</v>
      </c>
      <c r="H5" s="54" t="s">
        <v>2</v>
      </c>
      <c r="I5" s="54" t="s">
        <v>3</v>
      </c>
      <c r="J5" s="54" t="s">
        <v>9</v>
      </c>
      <c r="K5" s="55" t="s">
        <v>10</v>
      </c>
      <c r="L5" s="64" t="s">
        <v>33</v>
      </c>
      <c r="M5" s="73"/>
    </row>
    <row r="6" spans="1:13" ht="15" x14ac:dyDescent="0.25">
      <c r="A6" s="20">
        <v>1</v>
      </c>
      <c r="B6" s="21">
        <v>1</v>
      </c>
      <c r="C6" s="22" t="s">
        <v>19</v>
      </c>
      <c r="D6" s="5" t="s">
        <v>20</v>
      </c>
      <c r="E6" s="45" t="s">
        <v>39</v>
      </c>
      <c r="F6" s="46">
        <v>90</v>
      </c>
      <c r="G6" s="47">
        <v>15.1</v>
      </c>
      <c r="H6" s="47">
        <v>14.3</v>
      </c>
      <c r="I6" s="47">
        <v>6</v>
      </c>
      <c r="J6" s="47">
        <v>212.8</v>
      </c>
      <c r="K6" s="57" t="s">
        <v>45</v>
      </c>
      <c r="L6" s="65">
        <v>33.299320000000002</v>
      </c>
      <c r="M6" s="73"/>
    </row>
    <row r="7" spans="1:13" ht="15" x14ac:dyDescent="0.25">
      <c r="A7" s="23"/>
      <c r="B7" s="15"/>
      <c r="C7" s="11"/>
      <c r="D7" s="7" t="s">
        <v>27</v>
      </c>
      <c r="E7" s="46" t="s">
        <v>40</v>
      </c>
      <c r="F7" s="46">
        <v>150</v>
      </c>
      <c r="G7" s="47">
        <v>3.6</v>
      </c>
      <c r="H7" s="47">
        <v>4.8</v>
      </c>
      <c r="I7" s="47">
        <v>36.4</v>
      </c>
      <c r="J7" s="47">
        <v>203.5</v>
      </c>
      <c r="K7" s="57" t="s">
        <v>46</v>
      </c>
      <c r="L7" s="66">
        <v>11.2521</v>
      </c>
      <c r="M7" s="73"/>
    </row>
    <row r="8" spans="1:13" ht="15" x14ac:dyDescent="0.25">
      <c r="A8" s="23"/>
      <c r="B8" s="15"/>
      <c r="C8" s="11"/>
      <c r="D8" s="7" t="s">
        <v>21</v>
      </c>
      <c r="E8" s="46" t="s">
        <v>41</v>
      </c>
      <c r="F8" s="46">
        <v>180</v>
      </c>
      <c r="G8" s="47">
        <v>0.2</v>
      </c>
      <c r="H8" s="47">
        <v>0.2</v>
      </c>
      <c r="I8" s="47">
        <v>9.9</v>
      </c>
      <c r="J8" s="47">
        <v>42</v>
      </c>
      <c r="K8" s="57" t="s">
        <v>47</v>
      </c>
      <c r="L8" s="66">
        <v>5.9449499999999995</v>
      </c>
      <c r="M8" s="73"/>
    </row>
    <row r="9" spans="1:13" ht="15" x14ac:dyDescent="0.25">
      <c r="A9" s="23"/>
      <c r="B9" s="15"/>
      <c r="C9" s="11"/>
      <c r="D9" s="7" t="s">
        <v>29</v>
      </c>
      <c r="E9" s="46" t="s">
        <v>42</v>
      </c>
      <c r="F9" s="46">
        <v>22</v>
      </c>
      <c r="G9" s="47">
        <v>1.67</v>
      </c>
      <c r="H9" s="47">
        <v>0.18</v>
      </c>
      <c r="I9" s="47">
        <v>10.82</v>
      </c>
      <c r="J9" s="47">
        <v>51.6</v>
      </c>
      <c r="K9" s="57" t="s">
        <v>48</v>
      </c>
      <c r="L9" s="66">
        <v>1.4079999999999999</v>
      </c>
      <c r="M9" s="73"/>
    </row>
    <row r="10" spans="1:13" ht="15" x14ac:dyDescent="0.25">
      <c r="A10" s="23"/>
      <c r="B10" s="15"/>
      <c r="C10" s="11"/>
      <c r="D10" s="7" t="s">
        <v>30</v>
      </c>
      <c r="E10" s="46" t="s">
        <v>43</v>
      </c>
      <c r="F10" s="46">
        <v>17</v>
      </c>
      <c r="G10" s="47">
        <v>1.1599999999999999</v>
      </c>
      <c r="H10" s="47">
        <v>0.22</v>
      </c>
      <c r="I10" s="47">
        <v>6.77</v>
      </c>
      <c r="J10" s="47">
        <v>33.700000000000003</v>
      </c>
      <c r="K10" s="57" t="s">
        <v>48</v>
      </c>
      <c r="L10" s="66">
        <v>1.3260000000000001</v>
      </c>
      <c r="M10" s="73"/>
    </row>
    <row r="11" spans="1:13" ht="15" x14ac:dyDescent="0.25">
      <c r="A11" s="23"/>
      <c r="B11" s="15"/>
      <c r="C11" s="11"/>
      <c r="D11" s="48" t="s">
        <v>24</v>
      </c>
      <c r="E11" s="46" t="s">
        <v>44</v>
      </c>
      <c r="F11" s="46">
        <v>60</v>
      </c>
      <c r="G11" s="47">
        <v>0.5</v>
      </c>
      <c r="H11" s="47">
        <v>3.1</v>
      </c>
      <c r="I11" s="47">
        <v>1.6</v>
      </c>
      <c r="J11" s="47">
        <v>36.1</v>
      </c>
      <c r="K11" s="57" t="s">
        <v>49</v>
      </c>
      <c r="L11" s="66">
        <v>6.3424000000000005</v>
      </c>
      <c r="M11" s="73"/>
    </row>
    <row r="12" spans="1:13" ht="15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58"/>
      <c r="L12" s="67"/>
      <c r="M12" s="73"/>
    </row>
    <row r="13" spans="1:13" ht="15" x14ac:dyDescent="0.25">
      <c r="A13" s="24"/>
      <c r="B13" s="17"/>
      <c r="C13" s="8"/>
      <c r="D13" s="18" t="s">
        <v>31</v>
      </c>
      <c r="E13" s="9"/>
      <c r="F13" s="19">
        <f>SUM(F6:F12)</f>
        <v>519</v>
      </c>
      <c r="G13" s="19">
        <f t="shared" ref="G13:J13" si="0">SUM(G6:G12)</f>
        <v>22.23</v>
      </c>
      <c r="H13" s="19">
        <f t="shared" si="0"/>
        <v>22.8</v>
      </c>
      <c r="I13" s="19">
        <f t="shared" si="0"/>
        <v>71.489999999999995</v>
      </c>
      <c r="J13" s="19">
        <f t="shared" si="0"/>
        <v>579.70000000000005</v>
      </c>
      <c r="K13" s="59"/>
      <c r="L13" s="68">
        <f t="shared" ref="L13" si="1">SUM(L6:L12)</f>
        <v>59.572769999999998</v>
      </c>
      <c r="M13" s="73"/>
    </row>
    <row r="14" spans="1:13" ht="15" x14ac:dyDescent="0.25">
      <c r="A14" s="25">
        <f>A6</f>
        <v>1</v>
      </c>
      <c r="B14" s="13">
        <f>B6</f>
        <v>1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58"/>
      <c r="L14" s="67"/>
      <c r="M14" s="73"/>
    </row>
    <row r="15" spans="1:13" ht="15" x14ac:dyDescent="0.25">
      <c r="A15" s="23"/>
      <c r="B15" s="15"/>
      <c r="C15" s="11"/>
      <c r="D15" s="7" t="s">
        <v>25</v>
      </c>
      <c r="E15" s="37"/>
      <c r="F15" s="38"/>
      <c r="G15" s="38"/>
      <c r="H15" s="38"/>
      <c r="I15" s="38"/>
      <c r="J15" s="38"/>
      <c r="K15" s="58"/>
      <c r="L15" s="67"/>
      <c r="M15" s="73"/>
    </row>
    <row r="16" spans="1:13" ht="15" x14ac:dyDescent="0.25">
      <c r="A16" s="23"/>
      <c r="B16" s="15"/>
      <c r="C16" s="11"/>
      <c r="D16" s="7" t="s">
        <v>26</v>
      </c>
      <c r="E16" s="37"/>
      <c r="F16" s="38"/>
      <c r="G16" s="38"/>
      <c r="H16" s="38"/>
      <c r="I16" s="38"/>
      <c r="J16" s="38"/>
      <c r="K16" s="58"/>
      <c r="L16" s="67"/>
      <c r="M16" s="73"/>
    </row>
    <row r="17" spans="1:13" ht="15" x14ac:dyDescent="0.25">
      <c r="A17" s="23"/>
      <c r="B17" s="15"/>
      <c r="C17" s="11"/>
      <c r="D17" s="7" t="s">
        <v>27</v>
      </c>
      <c r="E17" s="37"/>
      <c r="F17" s="38"/>
      <c r="G17" s="38"/>
      <c r="H17" s="38"/>
      <c r="I17" s="38"/>
      <c r="J17" s="38"/>
      <c r="K17" s="58"/>
      <c r="L17" s="67"/>
      <c r="M17" s="73"/>
    </row>
    <row r="18" spans="1:13" ht="15" x14ac:dyDescent="0.25">
      <c r="A18" s="23"/>
      <c r="B18" s="15"/>
      <c r="C18" s="11"/>
      <c r="D18" s="7" t="s">
        <v>28</v>
      </c>
      <c r="E18" s="37"/>
      <c r="F18" s="38"/>
      <c r="G18" s="38"/>
      <c r="H18" s="38"/>
      <c r="I18" s="38"/>
      <c r="J18" s="38"/>
      <c r="K18" s="58"/>
      <c r="L18" s="67"/>
      <c r="M18" s="73"/>
    </row>
    <row r="19" spans="1:13" ht="15" x14ac:dyDescent="0.25">
      <c r="A19" s="23"/>
      <c r="B19" s="15"/>
      <c r="C19" s="11"/>
      <c r="D19" s="7" t="s">
        <v>29</v>
      </c>
      <c r="E19" s="37"/>
      <c r="F19" s="38"/>
      <c r="G19" s="38"/>
      <c r="H19" s="38"/>
      <c r="I19" s="38"/>
      <c r="J19" s="38"/>
      <c r="K19" s="58"/>
      <c r="L19" s="67"/>
      <c r="M19" s="73"/>
    </row>
    <row r="20" spans="1:13" ht="15" x14ac:dyDescent="0.25">
      <c r="A20" s="23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58"/>
      <c r="L20" s="67"/>
      <c r="M20" s="73"/>
    </row>
    <row r="21" spans="1:13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58"/>
      <c r="L21" s="67"/>
      <c r="M21" s="73"/>
    </row>
    <row r="22" spans="1:13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58"/>
      <c r="L22" s="67"/>
      <c r="M22" s="73"/>
    </row>
    <row r="23" spans="1:13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59"/>
      <c r="L23" s="68">
        <f t="shared" ref="L23" si="3">SUM(L14:L22)</f>
        <v>0</v>
      </c>
      <c r="M23" s="73"/>
    </row>
    <row r="24" spans="1:13" ht="15.75" thickBot="1" x14ac:dyDescent="0.25">
      <c r="A24" s="28">
        <f>A6</f>
        <v>1</v>
      </c>
      <c r="B24" s="29">
        <f>B6</f>
        <v>1</v>
      </c>
      <c r="C24" s="77" t="s">
        <v>4</v>
      </c>
      <c r="D24" s="78"/>
      <c r="E24" s="30"/>
      <c r="F24" s="56">
        <f>F13+F23</f>
        <v>519</v>
      </c>
      <c r="G24" s="56">
        <f t="shared" ref="G24:J24" si="4">G13+G23</f>
        <v>22.23</v>
      </c>
      <c r="H24" s="56">
        <f t="shared" si="4"/>
        <v>22.8</v>
      </c>
      <c r="I24" s="56">
        <f t="shared" si="4"/>
        <v>71.489999999999995</v>
      </c>
      <c r="J24" s="56">
        <f t="shared" si="4"/>
        <v>579.70000000000005</v>
      </c>
      <c r="K24" s="60"/>
      <c r="L24" s="69">
        <f t="shared" ref="L24" si="5">L13+L23</f>
        <v>59.572769999999998</v>
      </c>
      <c r="M24" s="73"/>
    </row>
    <row r="25" spans="1:13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50</v>
      </c>
      <c r="F25" s="50">
        <v>240</v>
      </c>
      <c r="G25" s="51">
        <v>25</v>
      </c>
      <c r="H25" s="51">
        <v>8.4</v>
      </c>
      <c r="I25" s="51">
        <v>20.8</v>
      </c>
      <c r="J25" s="51">
        <v>259.3</v>
      </c>
      <c r="K25" s="61" t="s">
        <v>53</v>
      </c>
      <c r="L25" s="70">
        <v>52.665620000000004</v>
      </c>
      <c r="M25" s="73"/>
    </row>
    <row r="26" spans="1:13" ht="15" x14ac:dyDescent="0.25">
      <c r="A26" s="14"/>
      <c r="B26" s="15"/>
      <c r="C26" s="11"/>
      <c r="D26" s="7" t="s">
        <v>21</v>
      </c>
      <c r="E26" s="50" t="s">
        <v>51</v>
      </c>
      <c r="F26" s="50">
        <v>180</v>
      </c>
      <c r="G26" s="51">
        <v>0.2</v>
      </c>
      <c r="H26" s="51">
        <v>0</v>
      </c>
      <c r="I26" s="51">
        <v>7.2</v>
      </c>
      <c r="J26" s="51">
        <v>29.7</v>
      </c>
      <c r="K26" s="61" t="s">
        <v>54</v>
      </c>
      <c r="L26" s="70">
        <v>5.0989500000000003</v>
      </c>
      <c r="M26" s="73"/>
    </row>
    <row r="27" spans="1:13" ht="15" x14ac:dyDescent="0.25">
      <c r="A27" s="14"/>
      <c r="B27" s="15"/>
      <c r="C27" s="11"/>
      <c r="D27" s="7" t="s">
        <v>29</v>
      </c>
      <c r="E27" s="50" t="s">
        <v>42</v>
      </c>
      <c r="F27" s="50">
        <v>22</v>
      </c>
      <c r="G27" s="51">
        <v>1.67</v>
      </c>
      <c r="H27" s="51">
        <v>0.18</v>
      </c>
      <c r="I27" s="51">
        <v>10.82</v>
      </c>
      <c r="J27" s="51">
        <v>51.6</v>
      </c>
      <c r="K27" s="61" t="s">
        <v>48</v>
      </c>
      <c r="L27" s="70">
        <v>1.4079999999999999</v>
      </c>
      <c r="M27" s="73"/>
    </row>
    <row r="28" spans="1:13" ht="15" x14ac:dyDescent="0.25">
      <c r="A28" s="14"/>
      <c r="B28" s="15"/>
      <c r="C28" s="11"/>
      <c r="D28" s="7" t="s">
        <v>30</v>
      </c>
      <c r="E28" s="50" t="s">
        <v>43</v>
      </c>
      <c r="F28" s="50">
        <v>17</v>
      </c>
      <c r="G28" s="51">
        <v>1.1599999999999999</v>
      </c>
      <c r="H28" s="51">
        <v>0.22</v>
      </c>
      <c r="I28" s="51">
        <v>6.77</v>
      </c>
      <c r="J28" s="51">
        <v>33.700000000000003</v>
      </c>
      <c r="K28" s="61" t="s">
        <v>48</v>
      </c>
      <c r="L28" s="70">
        <v>1.3260000000000001</v>
      </c>
      <c r="M28" s="73"/>
    </row>
    <row r="29" spans="1:13" ht="15" x14ac:dyDescent="0.25">
      <c r="A29" s="14"/>
      <c r="B29" s="15"/>
      <c r="C29" s="11"/>
      <c r="D29" s="7" t="s">
        <v>55</v>
      </c>
      <c r="E29" s="50" t="s">
        <v>52</v>
      </c>
      <c r="F29" s="50">
        <v>100</v>
      </c>
      <c r="G29" s="51">
        <v>7.7</v>
      </c>
      <c r="H29" s="51">
        <v>2.4</v>
      </c>
      <c r="I29" s="51">
        <v>53.4</v>
      </c>
      <c r="J29" s="51">
        <v>266</v>
      </c>
      <c r="K29" s="61" t="s">
        <v>48</v>
      </c>
      <c r="L29" s="70">
        <v>14.499999999999998</v>
      </c>
      <c r="M29" s="73"/>
    </row>
    <row r="30" spans="1:13" ht="15" x14ac:dyDescent="0.25">
      <c r="A30" s="14"/>
      <c r="B30" s="15"/>
      <c r="C30" s="11"/>
      <c r="D30" s="6"/>
      <c r="E30" s="37"/>
      <c r="F30" s="38"/>
      <c r="G30" s="38"/>
      <c r="H30" s="38"/>
      <c r="I30" s="38"/>
      <c r="J30" s="38"/>
      <c r="K30" s="58"/>
      <c r="L30" s="67"/>
      <c r="M30" s="73"/>
    </row>
    <row r="31" spans="1:13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38"/>
      <c r="K31" s="58"/>
      <c r="L31" s="67"/>
      <c r="M31" s="73"/>
    </row>
    <row r="32" spans="1:13" ht="15" x14ac:dyDescent="0.25">
      <c r="A32" s="16"/>
      <c r="B32" s="17"/>
      <c r="C32" s="8"/>
      <c r="D32" s="18" t="s">
        <v>31</v>
      </c>
      <c r="E32" s="9"/>
      <c r="F32" s="19">
        <f>SUM(F25:F31)</f>
        <v>559</v>
      </c>
      <c r="G32" s="19">
        <f t="shared" ref="G32" si="6">SUM(G25:G31)</f>
        <v>35.729999999999997</v>
      </c>
      <c r="H32" s="19">
        <f t="shared" ref="H32" si="7">SUM(H25:H31)</f>
        <v>11.200000000000001</v>
      </c>
      <c r="I32" s="19">
        <f t="shared" ref="I32" si="8">SUM(I25:I31)</f>
        <v>98.990000000000009</v>
      </c>
      <c r="J32" s="19">
        <f t="shared" ref="J32:L32" si="9">SUM(J25:J31)</f>
        <v>640.29999999999995</v>
      </c>
      <c r="K32" s="59"/>
      <c r="L32" s="68">
        <f t="shared" si="9"/>
        <v>74.998570000000001</v>
      </c>
      <c r="M32" s="73"/>
    </row>
    <row r="33" spans="1:13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7"/>
      <c r="F33" s="38"/>
      <c r="G33" s="38"/>
      <c r="H33" s="38"/>
      <c r="I33" s="38"/>
      <c r="J33" s="38"/>
      <c r="K33" s="58"/>
      <c r="L33" s="67"/>
      <c r="M33" s="73"/>
    </row>
    <row r="34" spans="1:13" ht="15" x14ac:dyDescent="0.25">
      <c r="A34" s="14"/>
      <c r="B34" s="15"/>
      <c r="C34" s="11"/>
      <c r="D34" s="7" t="s">
        <v>25</v>
      </c>
      <c r="E34" s="37"/>
      <c r="F34" s="38"/>
      <c r="G34" s="38"/>
      <c r="H34" s="38"/>
      <c r="I34" s="38"/>
      <c r="J34" s="38"/>
      <c r="K34" s="58"/>
      <c r="L34" s="67"/>
      <c r="M34" s="73"/>
    </row>
    <row r="35" spans="1:13" ht="15" x14ac:dyDescent="0.25">
      <c r="A35" s="14"/>
      <c r="B35" s="15"/>
      <c r="C35" s="11"/>
      <c r="D35" s="7" t="s">
        <v>26</v>
      </c>
      <c r="E35" s="37"/>
      <c r="F35" s="38"/>
      <c r="G35" s="38"/>
      <c r="H35" s="38"/>
      <c r="I35" s="38"/>
      <c r="J35" s="38"/>
      <c r="K35" s="58"/>
      <c r="L35" s="67"/>
      <c r="M35" s="73"/>
    </row>
    <row r="36" spans="1:13" ht="15" x14ac:dyDescent="0.25">
      <c r="A36" s="14"/>
      <c r="B36" s="15"/>
      <c r="C36" s="11"/>
      <c r="D36" s="7" t="s">
        <v>27</v>
      </c>
      <c r="E36" s="37"/>
      <c r="F36" s="38"/>
      <c r="G36" s="38"/>
      <c r="H36" s="38"/>
      <c r="I36" s="38"/>
      <c r="J36" s="38"/>
      <c r="K36" s="58"/>
      <c r="L36" s="67"/>
      <c r="M36" s="73"/>
    </row>
    <row r="37" spans="1:13" ht="15" x14ac:dyDescent="0.25">
      <c r="A37" s="14"/>
      <c r="B37" s="15"/>
      <c r="C37" s="11"/>
      <c r="D37" s="7" t="s">
        <v>28</v>
      </c>
      <c r="E37" s="37"/>
      <c r="F37" s="38"/>
      <c r="G37" s="38"/>
      <c r="H37" s="38"/>
      <c r="I37" s="38"/>
      <c r="J37" s="38"/>
      <c r="K37" s="58"/>
      <c r="L37" s="67"/>
      <c r="M37" s="73"/>
    </row>
    <row r="38" spans="1:13" ht="15" x14ac:dyDescent="0.25">
      <c r="A38" s="14"/>
      <c r="B38" s="15"/>
      <c r="C38" s="11"/>
      <c r="D38" s="7" t="s">
        <v>29</v>
      </c>
      <c r="E38" s="37"/>
      <c r="F38" s="38"/>
      <c r="G38" s="38"/>
      <c r="H38" s="38"/>
      <c r="I38" s="38"/>
      <c r="J38" s="38"/>
      <c r="K38" s="58"/>
      <c r="L38" s="67"/>
      <c r="M38" s="73"/>
    </row>
    <row r="39" spans="1:13" ht="15" x14ac:dyDescent="0.25">
      <c r="A39" s="14"/>
      <c r="B39" s="15"/>
      <c r="C39" s="11"/>
      <c r="D39" s="7" t="s">
        <v>30</v>
      </c>
      <c r="E39" s="37"/>
      <c r="F39" s="38"/>
      <c r="G39" s="38"/>
      <c r="H39" s="38"/>
      <c r="I39" s="38"/>
      <c r="J39" s="38"/>
      <c r="K39" s="58"/>
      <c r="L39" s="67"/>
      <c r="M39" s="73"/>
    </row>
    <row r="40" spans="1:13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58"/>
      <c r="L40" s="67"/>
      <c r="M40" s="73"/>
    </row>
    <row r="41" spans="1:13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58"/>
      <c r="L41" s="67"/>
      <c r="M41" s="73"/>
    </row>
    <row r="42" spans="1:13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59"/>
      <c r="L42" s="68">
        <f t="shared" si="13"/>
        <v>0</v>
      </c>
      <c r="M42" s="73"/>
    </row>
    <row r="43" spans="1:13" ht="15.75" customHeight="1" thickBot="1" x14ac:dyDescent="0.25">
      <c r="A43" s="32">
        <f>A25</f>
        <v>1</v>
      </c>
      <c r="B43" s="32">
        <f>B25</f>
        <v>2</v>
      </c>
      <c r="C43" s="77" t="s">
        <v>4</v>
      </c>
      <c r="D43" s="78"/>
      <c r="E43" s="30"/>
      <c r="F43" s="56">
        <f>F32+F42</f>
        <v>559</v>
      </c>
      <c r="G43" s="56">
        <f t="shared" ref="G43" si="14">G32+G42</f>
        <v>35.729999999999997</v>
      </c>
      <c r="H43" s="56">
        <f t="shared" ref="H43" si="15">H32+H42</f>
        <v>11.200000000000001</v>
      </c>
      <c r="I43" s="56">
        <f t="shared" ref="I43" si="16">I32+I42</f>
        <v>98.990000000000009</v>
      </c>
      <c r="J43" s="56">
        <f t="shared" ref="J43:L43" si="17">J32+J42</f>
        <v>640.29999999999995</v>
      </c>
      <c r="K43" s="60"/>
      <c r="L43" s="69">
        <f t="shared" si="17"/>
        <v>74.998570000000001</v>
      </c>
      <c r="M43" s="73"/>
    </row>
    <row r="44" spans="1:13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56</v>
      </c>
      <c r="F44" s="50">
        <v>90</v>
      </c>
      <c r="G44" s="51">
        <v>13</v>
      </c>
      <c r="H44" s="51">
        <v>13.2</v>
      </c>
      <c r="I44" s="51">
        <v>7.3</v>
      </c>
      <c r="J44" s="51">
        <v>199.7</v>
      </c>
      <c r="K44" s="61" t="s">
        <v>60</v>
      </c>
      <c r="L44" s="70">
        <v>39.77967000000001</v>
      </c>
      <c r="M44" s="73"/>
    </row>
    <row r="45" spans="1:13" ht="15" x14ac:dyDescent="0.25">
      <c r="A45" s="23"/>
      <c r="B45" s="15"/>
      <c r="C45" s="11"/>
      <c r="D45" s="7" t="s">
        <v>27</v>
      </c>
      <c r="E45" s="50" t="s">
        <v>57</v>
      </c>
      <c r="F45" s="50">
        <v>150</v>
      </c>
      <c r="G45" s="51">
        <v>8.1999999999999993</v>
      </c>
      <c r="H45" s="51">
        <v>6.3</v>
      </c>
      <c r="I45" s="51">
        <v>35.9</v>
      </c>
      <c r="J45" s="51">
        <v>233.7</v>
      </c>
      <c r="K45" s="61" t="s">
        <v>61</v>
      </c>
      <c r="L45" s="70">
        <v>10.0191</v>
      </c>
      <c r="M45" s="73"/>
    </row>
    <row r="46" spans="1:13" ht="15" x14ac:dyDescent="0.25">
      <c r="A46" s="23"/>
      <c r="B46" s="15"/>
      <c r="C46" s="11"/>
      <c r="D46" s="7" t="s">
        <v>21</v>
      </c>
      <c r="E46" s="50" t="s">
        <v>58</v>
      </c>
      <c r="F46" s="50">
        <v>180</v>
      </c>
      <c r="G46" s="51">
        <v>0.4</v>
      </c>
      <c r="H46" s="51">
        <v>0</v>
      </c>
      <c r="I46" s="51">
        <v>17.8</v>
      </c>
      <c r="J46" s="51">
        <v>72.900000000000006</v>
      </c>
      <c r="K46" s="61" t="s">
        <v>62</v>
      </c>
      <c r="L46" s="70">
        <v>3.6949500000000004</v>
      </c>
      <c r="M46" s="73"/>
    </row>
    <row r="47" spans="1:13" ht="15" x14ac:dyDescent="0.25">
      <c r="A47" s="23"/>
      <c r="B47" s="15"/>
      <c r="C47" s="11"/>
      <c r="D47" s="7" t="s">
        <v>29</v>
      </c>
      <c r="E47" s="50" t="s">
        <v>42</v>
      </c>
      <c r="F47" s="50">
        <v>22</v>
      </c>
      <c r="G47" s="51">
        <v>1.67</v>
      </c>
      <c r="H47" s="51">
        <v>0.18</v>
      </c>
      <c r="I47" s="51">
        <v>10.82</v>
      </c>
      <c r="J47" s="51">
        <v>51.6</v>
      </c>
      <c r="K47" s="61" t="s">
        <v>48</v>
      </c>
      <c r="L47" s="70">
        <v>1.4079999999999999</v>
      </c>
      <c r="M47" s="73"/>
    </row>
    <row r="48" spans="1:13" ht="15" x14ac:dyDescent="0.25">
      <c r="A48" s="23"/>
      <c r="B48" s="15"/>
      <c r="C48" s="11"/>
      <c r="D48" s="7" t="s">
        <v>30</v>
      </c>
      <c r="E48" s="50" t="s">
        <v>43</v>
      </c>
      <c r="F48" s="50">
        <v>17</v>
      </c>
      <c r="G48" s="51">
        <v>1.1599999999999999</v>
      </c>
      <c r="H48" s="51">
        <v>0.22</v>
      </c>
      <c r="I48" s="51">
        <v>6.77</v>
      </c>
      <c r="J48" s="51">
        <v>33.700000000000003</v>
      </c>
      <c r="K48" s="61" t="s">
        <v>48</v>
      </c>
      <c r="L48" s="70">
        <v>1.3260000000000001</v>
      </c>
      <c r="M48" s="73"/>
    </row>
    <row r="49" spans="1:13" ht="15" x14ac:dyDescent="0.25">
      <c r="A49" s="23"/>
      <c r="B49" s="15"/>
      <c r="C49" s="11"/>
      <c r="D49" s="7" t="s">
        <v>24</v>
      </c>
      <c r="E49" s="52" t="s">
        <v>59</v>
      </c>
      <c r="F49" s="50">
        <v>60</v>
      </c>
      <c r="G49" s="51">
        <v>1</v>
      </c>
      <c r="H49" s="51">
        <v>6.1</v>
      </c>
      <c r="I49" s="51">
        <v>5.8</v>
      </c>
      <c r="J49" s="51">
        <v>81.5</v>
      </c>
      <c r="K49" s="61" t="s">
        <v>63</v>
      </c>
      <c r="L49" s="70">
        <v>2.7586000000000004</v>
      </c>
      <c r="M49" s="73"/>
    </row>
    <row r="50" spans="1:13" ht="15" x14ac:dyDescent="0.25">
      <c r="A50" s="23"/>
      <c r="B50" s="15"/>
      <c r="C50" s="11"/>
      <c r="D50" s="6"/>
      <c r="E50" s="37"/>
      <c r="F50" s="38"/>
      <c r="G50" s="38"/>
      <c r="H50" s="38"/>
      <c r="I50" s="38"/>
      <c r="J50" s="38"/>
      <c r="K50" s="58"/>
      <c r="L50" s="67"/>
      <c r="M50" s="73"/>
    </row>
    <row r="51" spans="1:13" ht="15" x14ac:dyDescent="0.25">
      <c r="A51" s="24"/>
      <c r="B51" s="17"/>
      <c r="C51" s="8"/>
      <c r="D51" s="18" t="s">
        <v>31</v>
      </c>
      <c r="E51" s="9"/>
      <c r="F51" s="19">
        <f>SUM(F44:F50)</f>
        <v>519</v>
      </c>
      <c r="G51" s="19">
        <f t="shared" ref="G51" si="18">SUM(G44:G50)</f>
        <v>25.429999999999996</v>
      </c>
      <c r="H51" s="19">
        <f t="shared" ref="H51" si="19">SUM(H44:H50)</f>
        <v>26</v>
      </c>
      <c r="I51" s="19">
        <f t="shared" ref="I51" si="20">SUM(I44:I50)</f>
        <v>84.389999999999986</v>
      </c>
      <c r="J51" s="19">
        <f t="shared" ref="J51:L51" si="21">SUM(J44:J50)</f>
        <v>673.1</v>
      </c>
      <c r="K51" s="59"/>
      <c r="L51" s="68">
        <f t="shared" si="21"/>
        <v>58.986320000000013</v>
      </c>
      <c r="M51" s="73"/>
    </row>
    <row r="52" spans="1:13" ht="15" x14ac:dyDescent="0.25">
      <c r="A52" s="25">
        <f>A44</f>
        <v>1</v>
      </c>
      <c r="B52" s="13">
        <f>B44</f>
        <v>3</v>
      </c>
      <c r="C52" s="10" t="s">
        <v>23</v>
      </c>
      <c r="D52" s="7" t="s">
        <v>24</v>
      </c>
      <c r="E52" s="37"/>
      <c r="F52" s="38"/>
      <c r="G52" s="38"/>
      <c r="H52" s="38"/>
      <c r="I52" s="38"/>
      <c r="J52" s="38"/>
      <c r="K52" s="58"/>
      <c r="L52" s="67"/>
      <c r="M52" s="73"/>
    </row>
    <row r="53" spans="1:13" ht="15" x14ac:dyDescent="0.25">
      <c r="A53" s="23"/>
      <c r="B53" s="15"/>
      <c r="C53" s="11"/>
      <c r="D53" s="7" t="s">
        <v>25</v>
      </c>
      <c r="E53" s="37"/>
      <c r="F53" s="38"/>
      <c r="G53" s="38"/>
      <c r="H53" s="38"/>
      <c r="I53" s="38"/>
      <c r="J53" s="38"/>
      <c r="K53" s="58"/>
      <c r="L53" s="67"/>
      <c r="M53" s="73"/>
    </row>
    <row r="54" spans="1:13" ht="15" x14ac:dyDescent="0.25">
      <c r="A54" s="23"/>
      <c r="B54" s="15"/>
      <c r="C54" s="11"/>
      <c r="D54" s="7" t="s">
        <v>26</v>
      </c>
      <c r="E54" s="37"/>
      <c r="F54" s="38"/>
      <c r="G54" s="38"/>
      <c r="H54" s="38"/>
      <c r="I54" s="38"/>
      <c r="J54" s="38"/>
      <c r="K54" s="58"/>
      <c r="L54" s="67"/>
      <c r="M54" s="73"/>
    </row>
    <row r="55" spans="1:13" ht="15" x14ac:dyDescent="0.25">
      <c r="A55" s="23"/>
      <c r="B55" s="15"/>
      <c r="C55" s="11"/>
      <c r="D55" s="7" t="s">
        <v>27</v>
      </c>
      <c r="E55" s="37"/>
      <c r="F55" s="38"/>
      <c r="G55" s="38"/>
      <c r="H55" s="38"/>
      <c r="I55" s="38"/>
      <c r="J55" s="38"/>
      <c r="K55" s="58"/>
      <c r="L55" s="67"/>
      <c r="M55" s="73"/>
    </row>
    <row r="56" spans="1:13" ht="15" x14ac:dyDescent="0.25">
      <c r="A56" s="23"/>
      <c r="B56" s="15"/>
      <c r="C56" s="11"/>
      <c r="D56" s="7" t="s">
        <v>28</v>
      </c>
      <c r="E56" s="37"/>
      <c r="F56" s="38"/>
      <c r="G56" s="38"/>
      <c r="H56" s="38"/>
      <c r="I56" s="38"/>
      <c r="J56" s="38"/>
      <c r="K56" s="58"/>
      <c r="L56" s="67"/>
      <c r="M56" s="73"/>
    </row>
    <row r="57" spans="1:13" ht="15" x14ac:dyDescent="0.25">
      <c r="A57" s="23"/>
      <c r="B57" s="15"/>
      <c r="C57" s="11"/>
      <c r="D57" s="7" t="s">
        <v>29</v>
      </c>
      <c r="E57" s="37"/>
      <c r="F57" s="38"/>
      <c r="G57" s="38"/>
      <c r="H57" s="38"/>
      <c r="I57" s="38"/>
      <c r="J57" s="38"/>
      <c r="K57" s="58"/>
      <c r="L57" s="67"/>
      <c r="M57" s="73"/>
    </row>
    <row r="58" spans="1:13" ht="15" x14ac:dyDescent="0.25">
      <c r="A58" s="23"/>
      <c r="B58" s="15"/>
      <c r="C58" s="11"/>
      <c r="D58" s="7" t="s">
        <v>30</v>
      </c>
      <c r="E58" s="37"/>
      <c r="F58" s="38"/>
      <c r="G58" s="38"/>
      <c r="H58" s="38"/>
      <c r="I58" s="38"/>
      <c r="J58" s="38"/>
      <c r="K58" s="58"/>
      <c r="L58" s="67"/>
      <c r="M58" s="73"/>
    </row>
    <row r="59" spans="1:13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58"/>
      <c r="L59" s="67"/>
      <c r="M59" s="73"/>
    </row>
    <row r="60" spans="1:13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58"/>
      <c r="L60" s="67"/>
      <c r="M60" s="73"/>
    </row>
    <row r="61" spans="1:13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59"/>
      <c r="L61" s="68">
        <f t="shared" si="25"/>
        <v>0</v>
      </c>
      <c r="M61" s="73"/>
    </row>
    <row r="62" spans="1:13" ht="15.75" customHeight="1" thickBot="1" x14ac:dyDescent="0.25">
      <c r="A62" s="28">
        <f>A44</f>
        <v>1</v>
      </c>
      <c r="B62" s="29">
        <f>B44</f>
        <v>3</v>
      </c>
      <c r="C62" s="77" t="s">
        <v>4</v>
      </c>
      <c r="D62" s="78"/>
      <c r="E62" s="30"/>
      <c r="F62" s="56">
        <f>F51+F61</f>
        <v>519</v>
      </c>
      <c r="G62" s="56">
        <f t="shared" ref="G62" si="26">G51+G61</f>
        <v>25.429999999999996</v>
      </c>
      <c r="H62" s="56">
        <f t="shared" ref="H62" si="27">H51+H61</f>
        <v>26</v>
      </c>
      <c r="I62" s="56">
        <f t="shared" ref="I62" si="28">I51+I61</f>
        <v>84.389999999999986</v>
      </c>
      <c r="J62" s="56">
        <f t="shared" ref="J62:L62" si="29">J51+J61</f>
        <v>673.1</v>
      </c>
      <c r="K62" s="60"/>
      <c r="L62" s="69">
        <f t="shared" si="29"/>
        <v>58.986320000000013</v>
      </c>
      <c r="M62" s="73"/>
    </row>
    <row r="63" spans="1:13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67</v>
      </c>
      <c r="F63" s="50">
        <v>150</v>
      </c>
      <c r="G63" s="51">
        <v>3.7</v>
      </c>
      <c r="H63" s="51">
        <v>4.4000000000000004</v>
      </c>
      <c r="I63" s="51">
        <v>18</v>
      </c>
      <c r="J63" s="51">
        <v>126.7</v>
      </c>
      <c r="K63" s="61" t="s">
        <v>64</v>
      </c>
      <c r="L63" s="70">
        <v>11.740450000000001</v>
      </c>
      <c r="M63" s="73"/>
    </row>
    <row r="64" spans="1:13" ht="15" x14ac:dyDescent="0.25">
      <c r="A64" s="23"/>
      <c r="B64" s="15"/>
      <c r="C64" s="11"/>
      <c r="D64" s="7" t="s">
        <v>21</v>
      </c>
      <c r="E64" s="50" t="s">
        <v>68</v>
      </c>
      <c r="F64" s="50">
        <v>180</v>
      </c>
      <c r="G64" s="51">
        <v>4.2</v>
      </c>
      <c r="H64" s="51">
        <v>3.2</v>
      </c>
      <c r="I64" s="51">
        <v>11.2</v>
      </c>
      <c r="J64" s="51">
        <v>90.4</v>
      </c>
      <c r="K64" s="61" t="s">
        <v>65</v>
      </c>
      <c r="L64" s="70">
        <v>16.519949999999998</v>
      </c>
      <c r="M64" s="73"/>
    </row>
    <row r="65" spans="1:13" ht="15" x14ac:dyDescent="0.25">
      <c r="A65" s="23"/>
      <c r="B65" s="15"/>
      <c r="C65" s="11"/>
      <c r="D65" s="7" t="s">
        <v>29</v>
      </c>
      <c r="E65" s="50" t="s">
        <v>42</v>
      </c>
      <c r="F65" s="50">
        <v>44</v>
      </c>
      <c r="G65" s="51">
        <v>3.34</v>
      </c>
      <c r="H65" s="51">
        <v>0.35</v>
      </c>
      <c r="I65" s="51">
        <v>21.65</v>
      </c>
      <c r="J65" s="51">
        <v>103.1</v>
      </c>
      <c r="K65" s="61" t="s">
        <v>48</v>
      </c>
      <c r="L65" s="70">
        <v>2.8159999999999998</v>
      </c>
      <c r="M65" s="73"/>
    </row>
    <row r="66" spans="1:13" ht="15" x14ac:dyDescent="0.25">
      <c r="A66" s="23"/>
      <c r="B66" s="15"/>
      <c r="C66" s="11"/>
      <c r="D66" s="7" t="s">
        <v>30</v>
      </c>
      <c r="E66" s="50" t="s">
        <v>43</v>
      </c>
      <c r="F66" s="50">
        <v>17</v>
      </c>
      <c r="G66" s="51">
        <v>1.1599999999999999</v>
      </c>
      <c r="H66" s="51">
        <v>0.22</v>
      </c>
      <c r="I66" s="51">
        <v>6.77</v>
      </c>
      <c r="J66" s="51">
        <v>33.700000000000003</v>
      </c>
      <c r="K66" s="61" t="s">
        <v>48</v>
      </c>
      <c r="L66" s="70">
        <v>1.3260000000000001</v>
      </c>
      <c r="M66" s="73"/>
    </row>
    <row r="67" spans="1:13" ht="15" x14ac:dyDescent="0.25">
      <c r="A67" s="23"/>
      <c r="B67" s="15"/>
      <c r="C67" s="11"/>
      <c r="D67" s="7"/>
      <c r="E67" s="50" t="s">
        <v>69</v>
      </c>
      <c r="F67" s="50">
        <v>20</v>
      </c>
      <c r="G67" s="51">
        <v>0.1</v>
      </c>
      <c r="H67" s="51">
        <v>7.3</v>
      </c>
      <c r="I67" s="51">
        <v>0.1</v>
      </c>
      <c r="J67" s="51">
        <v>66.099999999999994</v>
      </c>
      <c r="K67" s="61" t="s">
        <v>66</v>
      </c>
      <c r="L67" s="70">
        <v>12</v>
      </c>
      <c r="M67" s="73"/>
    </row>
    <row r="68" spans="1:13" ht="15" x14ac:dyDescent="0.25">
      <c r="A68" s="23"/>
      <c r="B68" s="15"/>
      <c r="C68" s="11"/>
      <c r="D68" s="7" t="s">
        <v>22</v>
      </c>
      <c r="E68" s="50" t="s">
        <v>70</v>
      </c>
      <c r="F68" s="50">
        <v>100</v>
      </c>
      <c r="G68" s="51">
        <v>7</v>
      </c>
      <c r="H68" s="51">
        <v>8.9</v>
      </c>
      <c r="I68" s="51">
        <v>0</v>
      </c>
      <c r="J68" s="51">
        <v>107.5</v>
      </c>
      <c r="K68" s="61" t="s">
        <v>48</v>
      </c>
      <c r="L68" s="70">
        <v>23</v>
      </c>
      <c r="M68" s="73"/>
    </row>
    <row r="69" spans="1:13" ht="15" x14ac:dyDescent="0.25">
      <c r="A69" s="23"/>
      <c r="B69" s="15"/>
      <c r="C69" s="11"/>
      <c r="D69" s="6"/>
      <c r="E69" s="37"/>
      <c r="F69" s="38"/>
      <c r="G69" s="38"/>
      <c r="H69" s="38"/>
      <c r="I69" s="38"/>
      <c r="J69" s="38"/>
      <c r="K69" s="58"/>
      <c r="L69" s="67"/>
      <c r="M69" s="73"/>
    </row>
    <row r="70" spans="1:13" ht="15" x14ac:dyDescent="0.25">
      <c r="A70" s="24"/>
      <c r="B70" s="17"/>
      <c r="C70" s="8"/>
      <c r="D70" s="18" t="s">
        <v>31</v>
      </c>
      <c r="E70" s="9"/>
      <c r="F70" s="19">
        <f>SUM(F63:F69)</f>
        <v>511</v>
      </c>
      <c r="G70" s="19">
        <f t="shared" ref="G70" si="30">SUM(G63:G69)</f>
        <v>19.5</v>
      </c>
      <c r="H70" s="19">
        <f t="shared" ref="H70" si="31">SUM(H63:H69)</f>
        <v>24.369999999999997</v>
      </c>
      <c r="I70" s="19">
        <f t="shared" ref="I70" si="32">SUM(I63:I69)</f>
        <v>57.719999999999992</v>
      </c>
      <c r="J70" s="19">
        <f t="shared" ref="J70:L70" si="33">SUM(J63:J69)</f>
        <v>527.5</v>
      </c>
      <c r="K70" s="59"/>
      <c r="L70" s="68">
        <f t="shared" si="33"/>
        <v>67.4024</v>
      </c>
      <c r="M70" s="73"/>
    </row>
    <row r="71" spans="1:13" ht="15" x14ac:dyDescent="0.25">
      <c r="A71" s="25">
        <f>A63</f>
        <v>1</v>
      </c>
      <c r="B71" s="13">
        <f>B63</f>
        <v>4</v>
      </c>
      <c r="C71" s="10" t="s">
        <v>23</v>
      </c>
      <c r="D71" s="7" t="s">
        <v>24</v>
      </c>
      <c r="E71" s="37"/>
      <c r="F71" s="38"/>
      <c r="G71" s="38"/>
      <c r="H71" s="38"/>
      <c r="I71" s="38"/>
      <c r="J71" s="38"/>
      <c r="K71" s="58"/>
      <c r="L71" s="67"/>
      <c r="M71" s="73"/>
    </row>
    <row r="72" spans="1:13" ht="15" x14ac:dyDescent="0.25">
      <c r="A72" s="23"/>
      <c r="B72" s="15"/>
      <c r="C72" s="11"/>
      <c r="D72" s="7" t="s">
        <v>25</v>
      </c>
      <c r="E72" s="37"/>
      <c r="F72" s="38"/>
      <c r="G72" s="38"/>
      <c r="H72" s="38"/>
      <c r="I72" s="38"/>
      <c r="J72" s="38"/>
      <c r="K72" s="58"/>
      <c r="L72" s="67"/>
      <c r="M72" s="73"/>
    </row>
    <row r="73" spans="1:13" ht="15" x14ac:dyDescent="0.25">
      <c r="A73" s="23"/>
      <c r="B73" s="15"/>
      <c r="C73" s="11"/>
      <c r="D73" s="7" t="s">
        <v>26</v>
      </c>
      <c r="E73" s="37"/>
      <c r="F73" s="38"/>
      <c r="G73" s="38"/>
      <c r="H73" s="38"/>
      <c r="I73" s="38"/>
      <c r="J73" s="38"/>
      <c r="K73" s="58"/>
      <c r="L73" s="67"/>
      <c r="M73" s="73"/>
    </row>
    <row r="74" spans="1:13" ht="15" x14ac:dyDescent="0.25">
      <c r="A74" s="23"/>
      <c r="B74" s="15"/>
      <c r="C74" s="11"/>
      <c r="D74" s="7" t="s">
        <v>27</v>
      </c>
      <c r="E74" s="37"/>
      <c r="F74" s="38"/>
      <c r="G74" s="38"/>
      <c r="H74" s="38"/>
      <c r="I74" s="38"/>
      <c r="J74" s="38"/>
      <c r="K74" s="58"/>
      <c r="L74" s="67"/>
      <c r="M74" s="73"/>
    </row>
    <row r="75" spans="1:13" ht="15" x14ac:dyDescent="0.25">
      <c r="A75" s="23"/>
      <c r="B75" s="15"/>
      <c r="C75" s="11"/>
      <c r="D75" s="7" t="s">
        <v>28</v>
      </c>
      <c r="E75" s="37"/>
      <c r="F75" s="38"/>
      <c r="G75" s="38"/>
      <c r="H75" s="38"/>
      <c r="I75" s="38"/>
      <c r="J75" s="38"/>
      <c r="K75" s="58"/>
      <c r="L75" s="67"/>
      <c r="M75" s="73"/>
    </row>
    <row r="76" spans="1:13" ht="15" x14ac:dyDescent="0.25">
      <c r="A76" s="23"/>
      <c r="B76" s="15"/>
      <c r="C76" s="11"/>
      <c r="D76" s="7" t="s">
        <v>29</v>
      </c>
      <c r="E76" s="37"/>
      <c r="F76" s="38"/>
      <c r="G76" s="38"/>
      <c r="H76" s="38"/>
      <c r="I76" s="38"/>
      <c r="J76" s="38"/>
      <c r="K76" s="58"/>
      <c r="L76" s="67"/>
      <c r="M76" s="73"/>
    </row>
    <row r="77" spans="1:13" ht="15" x14ac:dyDescent="0.25">
      <c r="A77" s="23"/>
      <c r="B77" s="15"/>
      <c r="C77" s="11"/>
      <c r="D77" s="7" t="s">
        <v>30</v>
      </c>
      <c r="E77" s="37"/>
      <c r="F77" s="38"/>
      <c r="G77" s="38"/>
      <c r="H77" s="38"/>
      <c r="I77" s="38"/>
      <c r="J77" s="38"/>
      <c r="K77" s="58"/>
      <c r="L77" s="67"/>
      <c r="M77" s="73"/>
    </row>
    <row r="78" spans="1:13" ht="15" x14ac:dyDescent="0.2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58"/>
      <c r="L78" s="67"/>
      <c r="M78" s="73"/>
    </row>
    <row r="79" spans="1:13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58"/>
      <c r="L79" s="67"/>
      <c r="M79" s="73"/>
    </row>
    <row r="80" spans="1:13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59"/>
      <c r="L80" s="68">
        <f t="shared" si="37"/>
        <v>0</v>
      </c>
      <c r="M80" s="73"/>
    </row>
    <row r="81" spans="1:13" ht="15.75" customHeight="1" thickBot="1" x14ac:dyDescent="0.25">
      <c r="A81" s="28">
        <f>A63</f>
        <v>1</v>
      </c>
      <c r="B81" s="29">
        <f>B63</f>
        <v>4</v>
      </c>
      <c r="C81" s="77" t="s">
        <v>4</v>
      </c>
      <c r="D81" s="78"/>
      <c r="E81" s="30"/>
      <c r="F81" s="56">
        <f>F70+F80</f>
        <v>511</v>
      </c>
      <c r="G81" s="56">
        <f t="shared" ref="G81" si="38">G70+G80</f>
        <v>19.5</v>
      </c>
      <c r="H81" s="56">
        <f t="shared" ref="H81" si="39">H70+H80</f>
        <v>24.369999999999997</v>
      </c>
      <c r="I81" s="56">
        <f t="shared" ref="I81" si="40">I70+I80</f>
        <v>57.719999999999992</v>
      </c>
      <c r="J81" s="56">
        <f t="shared" ref="J81:L81" si="41">J70+J80</f>
        <v>527.5</v>
      </c>
      <c r="K81" s="60"/>
      <c r="L81" s="69">
        <f t="shared" si="41"/>
        <v>67.4024</v>
      </c>
      <c r="M81" s="73"/>
    </row>
    <row r="82" spans="1:13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75</v>
      </c>
      <c r="F82" s="50">
        <v>90</v>
      </c>
      <c r="G82" s="51">
        <v>13.5</v>
      </c>
      <c r="H82" s="51">
        <v>13.9</v>
      </c>
      <c r="I82" s="51">
        <v>2</v>
      </c>
      <c r="J82" s="51">
        <v>187.6</v>
      </c>
      <c r="K82" s="61" t="s">
        <v>71</v>
      </c>
      <c r="L82" s="70">
        <v>45.17266</v>
      </c>
      <c r="M82" s="73"/>
    </row>
    <row r="83" spans="1:13" ht="15" x14ac:dyDescent="0.25">
      <c r="A83" s="23"/>
      <c r="B83" s="15"/>
      <c r="C83" s="11"/>
      <c r="D83" s="7" t="s">
        <v>27</v>
      </c>
      <c r="E83" s="50" t="s">
        <v>76</v>
      </c>
      <c r="F83" s="50">
        <v>150</v>
      </c>
      <c r="G83" s="51">
        <v>5.3</v>
      </c>
      <c r="H83" s="51">
        <v>4.9000000000000004</v>
      </c>
      <c r="I83" s="51">
        <v>32.799999999999997</v>
      </c>
      <c r="J83" s="51">
        <v>196.8</v>
      </c>
      <c r="K83" s="61" t="s">
        <v>72</v>
      </c>
      <c r="L83" s="70">
        <v>7.9100999999999999</v>
      </c>
      <c r="M83" s="73"/>
    </row>
    <row r="84" spans="1:13" ht="15" x14ac:dyDescent="0.25">
      <c r="A84" s="23"/>
      <c r="B84" s="15"/>
      <c r="C84" s="11"/>
      <c r="D84" s="7" t="s">
        <v>21</v>
      </c>
      <c r="E84" s="50" t="s">
        <v>77</v>
      </c>
      <c r="F84" s="50">
        <v>180</v>
      </c>
      <c r="G84" s="51">
        <v>0.9</v>
      </c>
      <c r="H84" s="51">
        <v>0</v>
      </c>
      <c r="I84" s="51">
        <v>14.1</v>
      </c>
      <c r="J84" s="51">
        <v>60.2</v>
      </c>
      <c r="K84" s="61" t="s">
        <v>73</v>
      </c>
      <c r="L84" s="70">
        <v>6.4849500000000004</v>
      </c>
      <c r="M84" s="73"/>
    </row>
    <row r="85" spans="1:13" ht="15" x14ac:dyDescent="0.25">
      <c r="A85" s="23"/>
      <c r="B85" s="15"/>
      <c r="C85" s="11"/>
      <c r="D85" s="7" t="s">
        <v>29</v>
      </c>
      <c r="E85" s="50" t="s">
        <v>42</v>
      </c>
      <c r="F85" s="50">
        <v>22</v>
      </c>
      <c r="G85" s="51">
        <v>1.67</v>
      </c>
      <c r="H85" s="51">
        <v>0.18</v>
      </c>
      <c r="I85" s="51">
        <v>10.82</v>
      </c>
      <c r="J85" s="51">
        <v>51.6</v>
      </c>
      <c r="K85" s="61" t="s">
        <v>48</v>
      </c>
      <c r="L85" s="70">
        <v>1.4079999999999999</v>
      </c>
      <c r="M85" s="73"/>
    </row>
    <row r="86" spans="1:13" ht="15" x14ac:dyDescent="0.25">
      <c r="A86" s="23"/>
      <c r="B86" s="15"/>
      <c r="C86" s="11"/>
      <c r="D86" s="7" t="s">
        <v>30</v>
      </c>
      <c r="E86" s="50" t="s">
        <v>43</v>
      </c>
      <c r="F86" s="50">
        <v>17</v>
      </c>
      <c r="G86" s="51">
        <v>1.1599999999999999</v>
      </c>
      <c r="H86" s="51">
        <v>0.22</v>
      </c>
      <c r="I86" s="51">
        <v>6.77</v>
      </c>
      <c r="J86" s="51">
        <v>33.700000000000003</v>
      </c>
      <c r="K86" s="61" t="s">
        <v>48</v>
      </c>
      <c r="L86" s="70">
        <v>1.3260000000000001</v>
      </c>
      <c r="M86" s="73"/>
    </row>
    <row r="87" spans="1:13" ht="30" x14ac:dyDescent="0.25">
      <c r="A87" s="23"/>
      <c r="B87" s="15"/>
      <c r="C87" s="11"/>
      <c r="D87" s="53" t="s">
        <v>24</v>
      </c>
      <c r="E87" s="52" t="s">
        <v>78</v>
      </c>
      <c r="F87" s="50">
        <v>60</v>
      </c>
      <c r="G87" s="51">
        <v>1.4</v>
      </c>
      <c r="H87" s="51">
        <v>6.6</v>
      </c>
      <c r="I87" s="51">
        <v>2.1</v>
      </c>
      <c r="J87" s="51">
        <v>73.5</v>
      </c>
      <c r="K87" s="61" t="s">
        <v>74</v>
      </c>
      <c r="L87" s="70">
        <v>5.5495000000000001</v>
      </c>
      <c r="M87" s="73"/>
    </row>
    <row r="88" spans="1:13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38"/>
      <c r="K88" s="58"/>
      <c r="L88" s="67"/>
      <c r="M88" s="73"/>
    </row>
    <row r="89" spans="1:13" ht="15" x14ac:dyDescent="0.25">
      <c r="A89" s="24"/>
      <c r="B89" s="17"/>
      <c r="C89" s="8"/>
      <c r="D89" s="18" t="s">
        <v>31</v>
      </c>
      <c r="E89" s="9"/>
      <c r="F89" s="19">
        <f>SUM(F82:F88)</f>
        <v>519</v>
      </c>
      <c r="G89" s="19">
        <f t="shared" ref="G89" si="42">SUM(G82:G88)</f>
        <v>23.929999999999996</v>
      </c>
      <c r="H89" s="19">
        <f t="shared" ref="H89" si="43">SUM(H82:H88)</f>
        <v>25.799999999999997</v>
      </c>
      <c r="I89" s="19">
        <f t="shared" ref="I89" si="44">SUM(I82:I88)</f>
        <v>68.589999999999989</v>
      </c>
      <c r="J89" s="19">
        <f t="shared" ref="J89:L89" si="45">SUM(J82:J88)</f>
        <v>603.4</v>
      </c>
      <c r="K89" s="59"/>
      <c r="L89" s="68">
        <f t="shared" si="45"/>
        <v>67.851209999999995</v>
      </c>
      <c r="M89" s="73"/>
    </row>
    <row r="90" spans="1:13" ht="15" x14ac:dyDescent="0.25">
      <c r="A90" s="25">
        <f>A82</f>
        <v>1</v>
      </c>
      <c r="B90" s="13">
        <f>B82</f>
        <v>5</v>
      </c>
      <c r="C90" s="10" t="s">
        <v>23</v>
      </c>
      <c r="D90" s="7" t="s">
        <v>24</v>
      </c>
      <c r="E90" s="37"/>
      <c r="F90" s="38"/>
      <c r="G90" s="38"/>
      <c r="H90" s="38"/>
      <c r="I90" s="38"/>
      <c r="J90" s="38"/>
      <c r="K90" s="58"/>
      <c r="L90" s="67"/>
      <c r="M90" s="73"/>
    </row>
    <row r="91" spans="1:13" ht="15" x14ac:dyDescent="0.25">
      <c r="A91" s="23"/>
      <c r="B91" s="15"/>
      <c r="C91" s="11"/>
      <c r="D91" s="7" t="s">
        <v>25</v>
      </c>
      <c r="E91" s="37"/>
      <c r="F91" s="38"/>
      <c r="G91" s="38"/>
      <c r="H91" s="38"/>
      <c r="I91" s="38"/>
      <c r="J91" s="38"/>
      <c r="K91" s="58"/>
      <c r="L91" s="67"/>
      <c r="M91" s="73"/>
    </row>
    <row r="92" spans="1:13" ht="15" x14ac:dyDescent="0.25">
      <c r="A92" s="23"/>
      <c r="B92" s="15"/>
      <c r="C92" s="11"/>
      <c r="D92" s="7" t="s">
        <v>26</v>
      </c>
      <c r="E92" s="37"/>
      <c r="F92" s="38"/>
      <c r="G92" s="38"/>
      <c r="H92" s="38"/>
      <c r="I92" s="38"/>
      <c r="J92" s="38"/>
      <c r="K92" s="58"/>
      <c r="L92" s="67"/>
      <c r="M92" s="73"/>
    </row>
    <row r="93" spans="1:13" ht="15" x14ac:dyDescent="0.25">
      <c r="A93" s="23"/>
      <c r="B93" s="15"/>
      <c r="C93" s="11"/>
      <c r="D93" s="7" t="s">
        <v>27</v>
      </c>
      <c r="E93" s="37"/>
      <c r="F93" s="38"/>
      <c r="G93" s="38"/>
      <c r="H93" s="38"/>
      <c r="I93" s="38"/>
      <c r="J93" s="38"/>
      <c r="K93" s="58"/>
      <c r="L93" s="67"/>
      <c r="M93" s="73"/>
    </row>
    <row r="94" spans="1:13" ht="15" x14ac:dyDescent="0.25">
      <c r="A94" s="23"/>
      <c r="B94" s="15"/>
      <c r="C94" s="11"/>
      <c r="D94" s="7" t="s">
        <v>28</v>
      </c>
      <c r="E94" s="37"/>
      <c r="F94" s="38"/>
      <c r="G94" s="38"/>
      <c r="H94" s="38"/>
      <c r="I94" s="38"/>
      <c r="J94" s="38"/>
      <c r="K94" s="58"/>
      <c r="L94" s="67"/>
      <c r="M94" s="73"/>
    </row>
    <row r="95" spans="1:13" ht="15" x14ac:dyDescent="0.25">
      <c r="A95" s="23"/>
      <c r="B95" s="15"/>
      <c r="C95" s="11"/>
      <c r="D95" s="7" t="s">
        <v>29</v>
      </c>
      <c r="E95" s="37"/>
      <c r="F95" s="38"/>
      <c r="G95" s="38"/>
      <c r="H95" s="38"/>
      <c r="I95" s="38"/>
      <c r="J95" s="38"/>
      <c r="K95" s="58"/>
      <c r="L95" s="67"/>
      <c r="M95" s="73"/>
    </row>
    <row r="96" spans="1:13" ht="15" x14ac:dyDescent="0.25">
      <c r="A96" s="23"/>
      <c r="B96" s="15"/>
      <c r="C96" s="11"/>
      <c r="D96" s="7" t="s">
        <v>30</v>
      </c>
      <c r="E96" s="37"/>
      <c r="F96" s="38"/>
      <c r="G96" s="38"/>
      <c r="H96" s="38"/>
      <c r="I96" s="38"/>
      <c r="J96" s="38"/>
      <c r="K96" s="58"/>
      <c r="L96" s="67"/>
      <c r="M96" s="73"/>
    </row>
    <row r="97" spans="1:13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58"/>
      <c r="L97" s="67"/>
      <c r="M97" s="73"/>
    </row>
    <row r="98" spans="1:13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58"/>
      <c r="L98" s="67"/>
      <c r="M98" s="73"/>
    </row>
    <row r="99" spans="1:13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59"/>
      <c r="L99" s="68">
        <f t="shared" si="49"/>
        <v>0</v>
      </c>
      <c r="M99" s="73"/>
    </row>
    <row r="100" spans="1:13" ht="15.75" customHeight="1" thickBot="1" x14ac:dyDescent="0.25">
      <c r="A100" s="28">
        <f>A82</f>
        <v>1</v>
      </c>
      <c r="B100" s="29">
        <f>B82</f>
        <v>5</v>
      </c>
      <c r="C100" s="77" t="s">
        <v>4</v>
      </c>
      <c r="D100" s="78"/>
      <c r="E100" s="30"/>
      <c r="F100" s="56">
        <f>F89+F99</f>
        <v>519</v>
      </c>
      <c r="G100" s="56">
        <f t="shared" ref="G100" si="50">G89+G99</f>
        <v>23.929999999999996</v>
      </c>
      <c r="H100" s="56">
        <f t="shared" ref="H100" si="51">H89+H99</f>
        <v>25.799999999999997</v>
      </c>
      <c r="I100" s="56">
        <f t="shared" ref="I100" si="52">I89+I99</f>
        <v>68.589999999999989</v>
      </c>
      <c r="J100" s="56">
        <f t="shared" ref="J100:L100" si="53">J89+J99</f>
        <v>603.4</v>
      </c>
      <c r="K100" s="60"/>
      <c r="L100" s="69">
        <f t="shared" si="53"/>
        <v>67.851209999999995</v>
      </c>
      <c r="M100" s="73"/>
    </row>
    <row r="101" spans="1:13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82</v>
      </c>
      <c r="F101" s="50">
        <v>90</v>
      </c>
      <c r="G101" s="51">
        <v>16.399999999999999</v>
      </c>
      <c r="H101" s="51">
        <v>15.6</v>
      </c>
      <c r="I101" s="51">
        <v>15</v>
      </c>
      <c r="J101" s="51">
        <v>266.39999999999998</v>
      </c>
      <c r="K101" s="61" t="s">
        <v>79</v>
      </c>
      <c r="L101" s="70">
        <v>50.123680000000007</v>
      </c>
      <c r="M101" s="73"/>
    </row>
    <row r="102" spans="1:13" ht="15" x14ac:dyDescent="0.25">
      <c r="A102" s="23"/>
      <c r="B102" s="15"/>
      <c r="C102" s="11"/>
      <c r="D102" s="7" t="s">
        <v>27</v>
      </c>
      <c r="E102" s="50" t="s">
        <v>83</v>
      </c>
      <c r="F102" s="50">
        <v>150</v>
      </c>
      <c r="G102" s="51">
        <v>6.4</v>
      </c>
      <c r="H102" s="51">
        <v>6.5</v>
      </c>
      <c r="I102" s="51">
        <v>35.5</v>
      </c>
      <c r="J102" s="51">
        <v>225.8</v>
      </c>
      <c r="K102" s="61" t="s">
        <v>80</v>
      </c>
      <c r="L102" s="70">
        <v>9.1914999999999996</v>
      </c>
      <c r="M102" s="73"/>
    </row>
    <row r="103" spans="1:13" ht="15" x14ac:dyDescent="0.25">
      <c r="A103" s="23"/>
      <c r="B103" s="15"/>
      <c r="C103" s="11"/>
      <c r="D103" s="7" t="s">
        <v>21</v>
      </c>
      <c r="E103" s="50" t="s">
        <v>84</v>
      </c>
      <c r="F103" s="50">
        <v>180</v>
      </c>
      <c r="G103" s="51">
        <v>0.1</v>
      </c>
      <c r="H103" s="51">
        <v>0</v>
      </c>
      <c r="I103" s="51">
        <v>6.5</v>
      </c>
      <c r="J103" s="51">
        <v>26.4</v>
      </c>
      <c r="K103" s="61" t="s">
        <v>81</v>
      </c>
      <c r="L103" s="70">
        <v>3.7849499999999998</v>
      </c>
      <c r="M103" s="73"/>
    </row>
    <row r="104" spans="1:13" ht="15" x14ac:dyDescent="0.25">
      <c r="A104" s="23"/>
      <c r="B104" s="15"/>
      <c r="C104" s="11"/>
      <c r="D104" s="7" t="s">
        <v>29</v>
      </c>
      <c r="E104" s="50" t="s">
        <v>42</v>
      </c>
      <c r="F104" s="50">
        <v>22</v>
      </c>
      <c r="G104" s="51">
        <v>1.67</v>
      </c>
      <c r="H104" s="51">
        <v>0.18</v>
      </c>
      <c r="I104" s="51">
        <v>10.82</v>
      </c>
      <c r="J104" s="51">
        <v>51.6</v>
      </c>
      <c r="K104" s="61" t="s">
        <v>48</v>
      </c>
      <c r="L104" s="70">
        <v>1.4079999999999999</v>
      </c>
      <c r="M104" s="73"/>
    </row>
    <row r="105" spans="1:13" ht="15" x14ac:dyDescent="0.25">
      <c r="A105" s="23"/>
      <c r="B105" s="15"/>
      <c r="C105" s="11"/>
      <c r="D105" s="7" t="s">
        <v>30</v>
      </c>
      <c r="E105" s="50" t="s">
        <v>43</v>
      </c>
      <c r="F105" s="50">
        <v>17</v>
      </c>
      <c r="G105" s="51">
        <v>1.1599999999999999</v>
      </c>
      <c r="H105" s="51">
        <v>0.22</v>
      </c>
      <c r="I105" s="51">
        <v>6.77</v>
      </c>
      <c r="J105" s="51">
        <v>33.700000000000003</v>
      </c>
      <c r="K105" s="61" t="s">
        <v>48</v>
      </c>
      <c r="L105" s="70">
        <v>1.3260000000000001</v>
      </c>
      <c r="M105" s="73"/>
    </row>
    <row r="106" spans="1:13" ht="15" x14ac:dyDescent="0.25">
      <c r="A106" s="23"/>
      <c r="B106" s="15"/>
      <c r="C106" s="11"/>
      <c r="D106" s="7" t="s">
        <v>24</v>
      </c>
      <c r="E106" s="50" t="s">
        <v>44</v>
      </c>
      <c r="F106" s="50">
        <v>60</v>
      </c>
      <c r="G106" s="51">
        <v>0.5</v>
      </c>
      <c r="H106" s="51">
        <v>3.1</v>
      </c>
      <c r="I106" s="51">
        <v>1.6</v>
      </c>
      <c r="J106" s="51">
        <v>36.1</v>
      </c>
      <c r="K106" s="61" t="s">
        <v>49</v>
      </c>
      <c r="L106" s="70">
        <v>6.3424000000000005</v>
      </c>
      <c r="M106" s="73"/>
    </row>
    <row r="107" spans="1:13" ht="15" x14ac:dyDescent="0.25">
      <c r="A107" s="23"/>
      <c r="B107" s="15"/>
      <c r="C107" s="11"/>
      <c r="D107" s="6"/>
      <c r="E107" s="37"/>
      <c r="F107" s="38"/>
      <c r="G107" s="38"/>
      <c r="H107" s="38"/>
      <c r="I107" s="38"/>
      <c r="J107" s="38"/>
      <c r="K107" s="58"/>
      <c r="L107" s="67"/>
      <c r="M107" s="73"/>
    </row>
    <row r="108" spans="1:13" ht="15" x14ac:dyDescent="0.25">
      <c r="A108" s="24"/>
      <c r="B108" s="17"/>
      <c r="C108" s="8"/>
      <c r="D108" s="18" t="s">
        <v>31</v>
      </c>
      <c r="E108" s="9"/>
      <c r="F108" s="19">
        <f>SUM(F101:F107)</f>
        <v>519</v>
      </c>
      <c r="G108" s="19">
        <f t="shared" ref="G108:J108" si="54">SUM(G101:G107)</f>
        <v>26.23</v>
      </c>
      <c r="H108" s="19">
        <f t="shared" si="54"/>
        <v>25.6</v>
      </c>
      <c r="I108" s="19">
        <f t="shared" si="54"/>
        <v>76.189999999999984</v>
      </c>
      <c r="J108" s="19">
        <f t="shared" si="54"/>
        <v>640.00000000000011</v>
      </c>
      <c r="K108" s="59"/>
      <c r="L108" s="68">
        <f t="shared" ref="L108" si="55">SUM(L101:L107)</f>
        <v>72.17653</v>
      </c>
      <c r="M108" s="73"/>
    </row>
    <row r="109" spans="1:13" ht="15" x14ac:dyDescent="0.25">
      <c r="A109" s="25">
        <f>A101</f>
        <v>2</v>
      </c>
      <c r="B109" s="13">
        <f>B101</f>
        <v>1</v>
      </c>
      <c r="C109" s="10" t="s">
        <v>23</v>
      </c>
      <c r="D109" s="7" t="s">
        <v>24</v>
      </c>
      <c r="E109" s="37"/>
      <c r="F109" s="38"/>
      <c r="G109" s="38"/>
      <c r="H109" s="38"/>
      <c r="I109" s="38"/>
      <c r="J109" s="38"/>
      <c r="K109" s="58"/>
      <c r="L109" s="67"/>
      <c r="M109" s="73"/>
    </row>
    <row r="110" spans="1:13" ht="15" x14ac:dyDescent="0.25">
      <c r="A110" s="23"/>
      <c r="B110" s="15"/>
      <c r="C110" s="11"/>
      <c r="D110" s="7" t="s">
        <v>25</v>
      </c>
      <c r="E110" s="37"/>
      <c r="F110" s="38"/>
      <c r="G110" s="38"/>
      <c r="H110" s="38"/>
      <c r="I110" s="38"/>
      <c r="J110" s="38"/>
      <c r="K110" s="58"/>
      <c r="L110" s="67"/>
      <c r="M110" s="73"/>
    </row>
    <row r="111" spans="1:13" ht="15" x14ac:dyDescent="0.25">
      <c r="A111" s="23"/>
      <c r="B111" s="15"/>
      <c r="C111" s="11"/>
      <c r="D111" s="7" t="s">
        <v>26</v>
      </c>
      <c r="E111" s="37"/>
      <c r="F111" s="38"/>
      <c r="G111" s="38"/>
      <c r="H111" s="38"/>
      <c r="I111" s="38"/>
      <c r="J111" s="38"/>
      <c r="K111" s="58"/>
      <c r="L111" s="67"/>
      <c r="M111" s="73"/>
    </row>
    <row r="112" spans="1:13" ht="15" x14ac:dyDescent="0.25">
      <c r="A112" s="23"/>
      <c r="B112" s="15"/>
      <c r="C112" s="11"/>
      <c r="D112" s="7" t="s">
        <v>27</v>
      </c>
      <c r="E112" s="37"/>
      <c r="F112" s="38"/>
      <c r="G112" s="38"/>
      <c r="H112" s="38"/>
      <c r="I112" s="38"/>
      <c r="J112" s="38"/>
      <c r="K112" s="58"/>
      <c r="L112" s="67"/>
      <c r="M112" s="73"/>
    </row>
    <row r="113" spans="1:13" ht="15" x14ac:dyDescent="0.25">
      <c r="A113" s="23"/>
      <c r="B113" s="15"/>
      <c r="C113" s="11"/>
      <c r="D113" s="7" t="s">
        <v>28</v>
      </c>
      <c r="E113" s="37"/>
      <c r="F113" s="38"/>
      <c r="G113" s="38"/>
      <c r="H113" s="38"/>
      <c r="I113" s="38"/>
      <c r="J113" s="38"/>
      <c r="K113" s="58"/>
      <c r="L113" s="67"/>
      <c r="M113" s="73"/>
    </row>
    <row r="114" spans="1:13" ht="15" x14ac:dyDescent="0.25">
      <c r="A114" s="23"/>
      <c r="B114" s="15"/>
      <c r="C114" s="11"/>
      <c r="D114" s="7" t="s">
        <v>29</v>
      </c>
      <c r="E114" s="37"/>
      <c r="F114" s="38"/>
      <c r="G114" s="38"/>
      <c r="H114" s="38"/>
      <c r="I114" s="38"/>
      <c r="J114" s="38"/>
      <c r="K114" s="58"/>
      <c r="L114" s="67"/>
      <c r="M114" s="73"/>
    </row>
    <row r="115" spans="1:13" ht="15" x14ac:dyDescent="0.25">
      <c r="A115" s="23"/>
      <c r="B115" s="15"/>
      <c r="C115" s="11"/>
      <c r="D115" s="7" t="s">
        <v>30</v>
      </c>
      <c r="E115" s="37"/>
      <c r="F115" s="38"/>
      <c r="G115" s="38"/>
      <c r="H115" s="38"/>
      <c r="I115" s="38"/>
      <c r="J115" s="38"/>
      <c r="K115" s="58"/>
      <c r="L115" s="67"/>
      <c r="M115" s="73"/>
    </row>
    <row r="116" spans="1:13" ht="15" x14ac:dyDescent="0.2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58"/>
      <c r="L116" s="67"/>
      <c r="M116" s="73"/>
    </row>
    <row r="117" spans="1:13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58"/>
      <c r="L117" s="67"/>
      <c r="M117" s="73"/>
    </row>
    <row r="118" spans="1:13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59"/>
      <c r="L118" s="68">
        <f t="shared" ref="L118" si="57">SUM(L109:L117)</f>
        <v>0</v>
      </c>
      <c r="M118" s="73"/>
    </row>
    <row r="119" spans="1:13" ht="15.75" thickBot="1" x14ac:dyDescent="0.25">
      <c r="A119" s="28">
        <f>A101</f>
        <v>2</v>
      </c>
      <c r="B119" s="29">
        <f>B101</f>
        <v>1</v>
      </c>
      <c r="C119" s="77" t="s">
        <v>4</v>
      </c>
      <c r="D119" s="78"/>
      <c r="E119" s="30"/>
      <c r="F119" s="56">
        <f>F108+F118</f>
        <v>519</v>
      </c>
      <c r="G119" s="56">
        <f t="shared" ref="G119" si="58">G108+G118</f>
        <v>26.23</v>
      </c>
      <c r="H119" s="56">
        <f t="shared" ref="H119" si="59">H108+H118</f>
        <v>25.6</v>
      </c>
      <c r="I119" s="56">
        <f t="shared" ref="I119" si="60">I108+I118</f>
        <v>76.189999999999984</v>
      </c>
      <c r="J119" s="56">
        <f t="shared" ref="J119:L119" si="61">J108+J118</f>
        <v>640.00000000000011</v>
      </c>
      <c r="K119" s="60"/>
      <c r="L119" s="69">
        <f t="shared" si="61"/>
        <v>72.17653</v>
      </c>
      <c r="M119" s="73"/>
    </row>
    <row r="120" spans="1:13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87</v>
      </c>
      <c r="F120" s="50">
        <v>240</v>
      </c>
      <c r="G120" s="51">
        <v>29.8</v>
      </c>
      <c r="H120" s="51">
        <v>7.5</v>
      </c>
      <c r="I120" s="51">
        <v>21.1</v>
      </c>
      <c r="J120" s="51">
        <v>270.7</v>
      </c>
      <c r="K120" s="61" t="s">
        <v>85</v>
      </c>
      <c r="L120" s="70">
        <v>66.644119999999987</v>
      </c>
      <c r="M120" s="73"/>
    </row>
    <row r="121" spans="1:13" ht="15" x14ac:dyDescent="0.25">
      <c r="A121" s="14"/>
      <c r="B121" s="15"/>
      <c r="C121" s="11"/>
      <c r="D121" s="7" t="s">
        <v>21</v>
      </c>
      <c r="E121" s="50" t="s">
        <v>88</v>
      </c>
      <c r="F121" s="50">
        <v>180</v>
      </c>
      <c r="G121" s="51">
        <v>0.2</v>
      </c>
      <c r="H121" s="51">
        <v>0.9</v>
      </c>
      <c r="I121" s="51">
        <v>6.7</v>
      </c>
      <c r="J121" s="51">
        <v>35.1</v>
      </c>
      <c r="K121" s="61" t="s">
        <v>86</v>
      </c>
      <c r="L121" s="70">
        <v>4.0549499999999998</v>
      </c>
      <c r="M121" s="73"/>
    </row>
    <row r="122" spans="1:13" ht="15" x14ac:dyDescent="0.25">
      <c r="A122" s="14"/>
      <c r="B122" s="15"/>
      <c r="C122" s="11"/>
      <c r="D122" s="7" t="s">
        <v>29</v>
      </c>
      <c r="E122" s="50" t="s">
        <v>42</v>
      </c>
      <c r="F122" s="50">
        <v>22</v>
      </c>
      <c r="G122" s="51">
        <v>1.67</v>
      </c>
      <c r="H122" s="51">
        <v>0.18</v>
      </c>
      <c r="I122" s="51">
        <v>10.82</v>
      </c>
      <c r="J122" s="51">
        <v>51.6</v>
      </c>
      <c r="K122" s="61" t="s">
        <v>48</v>
      </c>
      <c r="L122" s="70">
        <v>1.4079999999999999</v>
      </c>
      <c r="M122" s="73"/>
    </row>
    <row r="123" spans="1:13" ht="15" x14ac:dyDescent="0.25">
      <c r="A123" s="14"/>
      <c r="B123" s="15"/>
      <c r="C123" s="11"/>
      <c r="D123" s="7" t="s">
        <v>30</v>
      </c>
      <c r="E123" s="50" t="s">
        <v>43</v>
      </c>
      <c r="F123" s="50">
        <v>17</v>
      </c>
      <c r="G123" s="51">
        <v>1.1599999999999999</v>
      </c>
      <c r="H123" s="51">
        <v>0.22</v>
      </c>
      <c r="I123" s="51">
        <v>6.77</v>
      </c>
      <c r="J123" s="51">
        <v>33.700000000000003</v>
      </c>
      <c r="K123" s="61" t="s">
        <v>48</v>
      </c>
      <c r="L123" s="70">
        <v>1.3260000000000001</v>
      </c>
      <c r="M123" s="73"/>
    </row>
    <row r="124" spans="1:13" ht="15" x14ac:dyDescent="0.25">
      <c r="A124" s="14"/>
      <c r="B124" s="15"/>
      <c r="C124" s="11"/>
      <c r="D124" s="7" t="s">
        <v>55</v>
      </c>
      <c r="E124" s="50" t="s">
        <v>52</v>
      </c>
      <c r="F124" s="50">
        <v>100</v>
      </c>
      <c r="G124" s="51">
        <v>7.7</v>
      </c>
      <c r="H124" s="51">
        <v>2.4</v>
      </c>
      <c r="I124" s="51">
        <v>53.4</v>
      </c>
      <c r="J124" s="51">
        <v>266</v>
      </c>
      <c r="K124" s="61" t="s">
        <v>48</v>
      </c>
      <c r="L124" s="70">
        <v>14.499999999999998</v>
      </c>
      <c r="M124" s="73"/>
    </row>
    <row r="125" spans="1:13" ht="15" x14ac:dyDescent="0.25">
      <c r="A125" s="14"/>
      <c r="B125" s="15"/>
      <c r="C125" s="11"/>
      <c r="D125" s="6"/>
      <c r="E125" s="37"/>
      <c r="F125" s="38"/>
      <c r="G125" s="38"/>
      <c r="H125" s="38"/>
      <c r="I125" s="38"/>
      <c r="J125" s="38"/>
      <c r="K125" s="58"/>
      <c r="L125" s="67"/>
      <c r="M125" s="73"/>
    </row>
    <row r="126" spans="1:13" ht="15" x14ac:dyDescent="0.25">
      <c r="A126" s="14"/>
      <c r="B126" s="15"/>
      <c r="C126" s="11"/>
      <c r="D126" s="6"/>
      <c r="E126" s="37"/>
      <c r="F126" s="38"/>
      <c r="G126" s="38"/>
      <c r="H126" s="38"/>
      <c r="I126" s="38"/>
      <c r="J126" s="38"/>
      <c r="K126" s="58"/>
      <c r="L126" s="67"/>
      <c r="M126" s="73"/>
    </row>
    <row r="127" spans="1:13" ht="15" x14ac:dyDescent="0.25">
      <c r="A127" s="16"/>
      <c r="B127" s="17"/>
      <c r="C127" s="8"/>
      <c r="D127" s="18" t="s">
        <v>31</v>
      </c>
      <c r="E127" s="9"/>
      <c r="F127" s="19">
        <f>SUM(F120:F126)</f>
        <v>559</v>
      </c>
      <c r="G127" s="19">
        <f t="shared" ref="G127:J127" si="62">SUM(G120:G126)</f>
        <v>40.53</v>
      </c>
      <c r="H127" s="19">
        <f t="shared" si="62"/>
        <v>11.200000000000001</v>
      </c>
      <c r="I127" s="19">
        <f t="shared" si="62"/>
        <v>98.789999999999992</v>
      </c>
      <c r="J127" s="19">
        <f t="shared" si="62"/>
        <v>657.1</v>
      </c>
      <c r="K127" s="59"/>
      <c r="L127" s="68">
        <f t="shared" ref="L127" si="63">SUM(L120:L126)</f>
        <v>87.933069999999987</v>
      </c>
      <c r="M127" s="73"/>
    </row>
    <row r="128" spans="1:13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7"/>
      <c r="F128" s="38"/>
      <c r="G128" s="38"/>
      <c r="H128" s="38"/>
      <c r="I128" s="38"/>
      <c r="J128" s="38"/>
      <c r="K128" s="58"/>
      <c r="L128" s="67"/>
      <c r="M128" s="73"/>
    </row>
    <row r="129" spans="1:13" ht="15" x14ac:dyDescent="0.25">
      <c r="A129" s="14"/>
      <c r="B129" s="15"/>
      <c r="C129" s="11"/>
      <c r="D129" s="7" t="s">
        <v>25</v>
      </c>
      <c r="E129" s="37"/>
      <c r="F129" s="38"/>
      <c r="G129" s="38"/>
      <c r="H129" s="38"/>
      <c r="I129" s="38"/>
      <c r="J129" s="38"/>
      <c r="K129" s="58"/>
      <c r="L129" s="67"/>
      <c r="M129" s="73"/>
    </row>
    <row r="130" spans="1:13" ht="15" x14ac:dyDescent="0.25">
      <c r="A130" s="14"/>
      <c r="B130" s="15"/>
      <c r="C130" s="11"/>
      <c r="D130" s="7" t="s">
        <v>26</v>
      </c>
      <c r="E130" s="37"/>
      <c r="F130" s="38"/>
      <c r="G130" s="38"/>
      <c r="H130" s="38"/>
      <c r="I130" s="38"/>
      <c r="J130" s="38"/>
      <c r="K130" s="58"/>
      <c r="L130" s="67"/>
      <c r="M130" s="73"/>
    </row>
    <row r="131" spans="1:13" ht="15" x14ac:dyDescent="0.25">
      <c r="A131" s="14"/>
      <c r="B131" s="15"/>
      <c r="C131" s="11"/>
      <c r="D131" s="7" t="s">
        <v>27</v>
      </c>
      <c r="E131" s="37"/>
      <c r="F131" s="38"/>
      <c r="G131" s="38"/>
      <c r="H131" s="38"/>
      <c r="I131" s="38"/>
      <c r="J131" s="38"/>
      <c r="K131" s="58"/>
      <c r="L131" s="67"/>
      <c r="M131" s="73"/>
    </row>
    <row r="132" spans="1:13" ht="15" x14ac:dyDescent="0.25">
      <c r="A132" s="14"/>
      <c r="B132" s="15"/>
      <c r="C132" s="11"/>
      <c r="D132" s="7" t="s">
        <v>28</v>
      </c>
      <c r="E132" s="37"/>
      <c r="F132" s="38"/>
      <c r="G132" s="38"/>
      <c r="H132" s="38"/>
      <c r="I132" s="38"/>
      <c r="J132" s="38"/>
      <c r="K132" s="58"/>
      <c r="L132" s="67"/>
      <c r="M132" s="73"/>
    </row>
    <row r="133" spans="1:13" ht="15" x14ac:dyDescent="0.25">
      <c r="A133" s="14"/>
      <c r="B133" s="15"/>
      <c r="C133" s="11"/>
      <c r="D133" s="7" t="s">
        <v>29</v>
      </c>
      <c r="E133" s="37"/>
      <c r="F133" s="38"/>
      <c r="G133" s="38"/>
      <c r="H133" s="38"/>
      <c r="I133" s="38"/>
      <c r="J133" s="38"/>
      <c r="K133" s="58"/>
      <c r="L133" s="67"/>
      <c r="M133" s="73"/>
    </row>
    <row r="134" spans="1:13" ht="15" x14ac:dyDescent="0.25">
      <c r="A134" s="14"/>
      <c r="B134" s="15"/>
      <c r="C134" s="11"/>
      <c r="D134" s="7" t="s">
        <v>30</v>
      </c>
      <c r="E134" s="37"/>
      <c r="F134" s="38"/>
      <c r="G134" s="38"/>
      <c r="H134" s="38"/>
      <c r="I134" s="38"/>
      <c r="J134" s="38"/>
      <c r="K134" s="58"/>
      <c r="L134" s="67"/>
      <c r="M134" s="73"/>
    </row>
    <row r="135" spans="1:13" ht="15" x14ac:dyDescent="0.2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58"/>
      <c r="L135" s="67"/>
      <c r="M135" s="73"/>
    </row>
    <row r="136" spans="1:13" ht="15" x14ac:dyDescent="0.2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58"/>
      <c r="L136" s="67"/>
      <c r="M136" s="73"/>
    </row>
    <row r="137" spans="1:13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59"/>
      <c r="L137" s="68">
        <f t="shared" ref="L137" si="65">SUM(L128:L136)</f>
        <v>0</v>
      </c>
      <c r="M137" s="73"/>
    </row>
    <row r="138" spans="1:13" ht="15.75" thickBot="1" x14ac:dyDescent="0.25">
      <c r="A138" s="32">
        <f>A120</f>
        <v>2</v>
      </c>
      <c r="B138" s="32">
        <f>B120</f>
        <v>2</v>
      </c>
      <c r="C138" s="77" t="s">
        <v>4</v>
      </c>
      <c r="D138" s="78"/>
      <c r="E138" s="30"/>
      <c r="F138" s="56">
        <f>F127+F137</f>
        <v>559</v>
      </c>
      <c r="G138" s="56">
        <f t="shared" ref="G138" si="66">G127+G137</f>
        <v>40.53</v>
      </c>
      <c r="H138" s="56">
        <f t="shared" ref="H138" si="67">H127+H137</f>
        <v>11.200000000000001</v>
      </c>
      <c r="I138" s="56">
        <f t="shared" ref="I138" si="68">I127+I137</f>
        <v>98.789999999999992</v>
      </c>
      <c r="J138" s="56">
        <f t="shared" ref="J138:L138" si="69">J127+J137</f>
        <v>657.1</v>
      </c>
      <c r="K138" s="60"/>
      <c r="L138" s="69">
        <f t="shared" si="69"/>
        <v>87.933069999999987</v>
      </c>
      <c r="M138" s="73"/>
    </row>
    <row r="139" spans="1:13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92</v>
      </c>
      <c r="F139" s="50">
        <v>240</v>
      </c>
      <c r="G139" s="51">
        <v>18.399999999999999</v>
      </c>
      <c r="H139" s="51">
        <v>17.7</v>
      </c>
      <c r="I139" s="51">
        <v>46.3</v>
      </c>
      <c r="J139" s="51">
        <v>417.9</v>
      </c>
      <c r="K139" s="61" t="s">
        <v>89</v>
      </c>
      <c r="L139" s="70">
        <v>57.705420000000004</v>
      </c>
      <c r="M139" s="73"/>
    </row>
    <row r="140" spans="1:13" ht="15" x14ac:dyDescent="0.25">
      <c r="A140" s="23"/>
      <c r="B140" s="15"/>
      <c r="C140" s="11"/>
      <c r="D140" s="7" t="s">
        <v>21</v>
      </c>
      <c r="E140" s="50" t="s">
        <v>93</v>
      </c>
      <c r="F140" s="50">
        <v>180</v>
      </c>
      <c r="G140" s="51">
        <v>0.2</v>
      </c>
      <c r="H140" s="51">
        <v>0.1</v>
      </c>
      <c r="I140" s="51">
        <v>9.1</v>
      </c>
      <c r="J140" s="51">
        <v>38.200000000000003</v>
      </c>
      <c r="K140" s="61" t="s">
        <v>90</v>
      </c>
      <c r="L140" s="70">
        <v>7.5649500000000005</v>
      </c>
      <c r="M140" s="73"/>
    </row>
    <row r="141" spans="1:13" ht="15" x14ac:dyDescent="0.25">
      <c r="A141" s="23"/>
      <c r="B141" s="15"/>
      <c r="C141" s="11"/>
      <c r="D141" s="7" t="s">
        <v>29</v>
      </c>
      <c r="E141" s="50" t="s">
        <v>42</v>
      </c>
      <c r="F141" s="50">
        <v>22</v>
      </c>
      <c r="G141" s="51">
        <v>1.67</v>
      </c>
      <c r="H141" s="51">
        <v>0.18</v>
      </c>
      <c r="I141" s="51">
        <v>10.82</v>
      </c>
      <c r="J141" s="51">
        <v>51.6</v>
      </c>
      <c r="K141" s="61" t="s">
        <v>48</v>
      </c>
      <c r="L141" s="70">
        <v>1.4079999999999999</v>
      </c>
      <c r="M141" s="73"/>
    </row>
    <row r="142" spans="1:13" ht="15.75" customHeight="1" x14ac:dyDescent="0.25">
      <c r="A142" s="23"/>
      <c r="B142" s="15"/>
      <c r="C142" s="11"/>
      <c r="D142" s="7" t="s">
        <v>30</v>
      </c>
      <c r="E142" s="50" t="s">
        <v>43</v>
      </c>
      <c r="F142" s="50">
        <v>17</v>
      </c>
      <c r="G142" s="51">
        <v>1.1599999999999999</v>
      </c>
      <c r="H142" s="51">
        <v>0.22</v>
      </c>
      <c r="I142" s="51">
        <v>6.77</v>
      </c>
      <c r="J142" s="51">
        <v>33.700000000000003</v>
      </c>
      <c r="K142" s="61" t="s">
        <v>48</v>
      </c>
      <c r="L142" s="70">
        <v>1.3260000000000001</v>
      </c>
      <c r="M142" s="73"/>
    </row>
    <row r="143" spans="1:13" ht="15.75" customHeight="1" x14ac:dyDescent="0.25">
      <c r="A143" s="23"/>
      <c r="B143" s="15"/>
      <c r="C143" s="11"/>
      <c r="D143" s="7" t="s">
        <v>24</v>
      </c>
      <c r="E143" s="52" t="s">
        <v>94</v>
      </c>
      <c r="F143" s="50">
        <v>60</v>
      </c>
      <c r="G143" s="51">
        <v>0.8</v>
      </c>
      <c r="H143" s="51">
        <v>6.1</v>
      </c>
      <c r="I143" s="51">
        <v>3.6</v>
      </c>
      <c r="J143" s="51">
        <v>72.5</v>
      </c>
      <c r="K143" s="61" t="s">
        <v>91</v>
      </c>
      <c r="L143" s="70">
        <v>3.6775000000000002</v>
      </c>
      <c r="M143" s="73"/>
    </row>
    <row r="144" spans="1:13" ht="15" x14ac:dyDescent="0.25">
      <c r="A144" s="23"/>
      <c r="B144" s="15"/>
      <c r="C144" s="11"/>
      <c r="D144" s="6"/>
      <c r="E144" s="37"/>
      <c r="F144" s="38"/>
      <c r="G144" s="38"/>
      <c r="H144" s="38"/>
      <c r="I144" s="38"/>
      <c r="J144" s="38"/>
      <c r="K144" s="58"/>
      <c r="L144" s="67"/>
      <c r="M144" s="73"/>
    </row>
    <row r="145" spans="1:13" ht="15" x14ac:dyDescent="0.25">
      <c r="A145" s="23"/>
      <c r="B145" s="15"/>
      <c r="C145" s="11"/>
      <c r="D145" s="6"/>
      <c r="E145" s="37"/>
      <c r="F145" s="38"/>
      <c r="G145" s="38"/>
      <c r="H145" s="38"/>
      <c r="I145" s="38"/>
      <c r="J145" s="38"/>
      <c r="K145" s="58"/>
      <c r="L145" s="67"/>
      <c r="M145" s="73"/>
    </row>
    <row r="146" spans="1:13" ht="15" x14ac:dyDescent="0.25">
      <c r="A146" s="24"/>
      <c r="B146" s="17"/>
      <c r="C146" s="8"/>
      <c r="D146" s="18" t="s">
        <v>31</v>
      </c>
      <c r="E146" s="9"/>
      <c r="F146" s="19">
        <f>SUM(F139:F145)</f>
        <v>519</v>
      </c>
      <c r="G146" s="19">
        <f t="shared" ref="G146:J146" si="70">SUM(G139:G145)</f>
        <v>22.229999999999997</v>
      </c>
      <c r="H146" s="19">
        <f t="shared" si="70"/>
        <v>24.299999999999997</v>
      </c>
      <c r="I146" s="19">
        <f t="shared" si="70"/>
        <v>76.589999999999989</v>
      </c>
      <c r="J146" s="19">
        <f t="shared" si="70"/>
        <v>613.9</v>
      </c>
      <c r="K146" s="59"/>
      <c r="L146" s="68">
        <f t="shared" ref="L146" si="71">SUM(L139:L145)</f>
        <v>71.681869999999989</v>
      </c>
      <c r="M146" s="73"/>
    </row>
    <row r="147" spans="1:13" ht="15" x14ac:dyDescent="0.25">
      <c r="A147" s="25">
        <f>A139</f>
        <v>2</v>
      </c>
      <c r="B147" s="13">
        <f>B139</f>
        <v>3</v>
      </c>
      <c r="C147" s="10" t="s">
        <v>23</v>
      </c>
      <c r="D147" s="7" t="s">
        <v>24</v>
      </c>
      <c r="E147" s="37"/>
      <c r="F147" s="38"/>
      <c r="G147" s="38"/>
      <c r="H147" s="38"/>
      <c r="I147" s="38"/>
      <c r="J147" s="38"/>
      <c r="K147" s="58"/>
      <c r="L147" s="67"/>
      <c r="M147" s="73"/>
    </row>
    <row r="148" spans="1:13" ht="15" x14ac:dyDescent="0.25">
      <c r="A148" s="23"/>
      <c r="B148" s="15"/>
      <c r="C148" s="11"/>
      <c r="D148" s="7" t="s">
        <v>25</v>
      </c>
      <c r="E148" s="37"/>
      <c r="F148" s="38"/>
      <c r="G148" s="38"/>
      <c r="H148" s="38"/>
      <c r="I148" s="38"/>
      <c r="J148" s="38"/>
      <c r="K148" s="58"/>
      <c r="L148" s="67"/>
      <c r="M148" s="73"/>
    </row>
    <row r="149" spans="1:13" ht="15" x14ac:dyDescent="0.25">
      <c r="A149" s="23"/>
      <c r="B149" s="15"/>
      <c r="C149" s="11"/>
      <c r="D149" s="7" t="s">
        <v>26</v>
      </c>
      <c r="E149" s="37"/>
      <c r="F149" s="38"/>
      <c r="G149" s="38"/>
      <c r="H149" s="38"/>
      <c r="I149" s="38"/>
      <c r="J149" s="38"/>
      <c r="K149" s="58"/>
      <c r="L149" s="67"/>
      <c r="M149" s="73"/>
    </row>
    <row r="150" spans="1:13" ht="15" x14ac:dyDescent="0.25">
      <c r="A150" s="23"/>
      <c r="B150" s="15"/>
      <c r="C150" s="11"/>
      <c r="D150" s="7" t="s">
        <v>27</v>
      </c>
      <c r="E150" s="37"/>
      <c r="F150" s="38"/>
      <c r="G150" s="38"/>
      <c r="H150" s="38"/>
      <c r="I150" s="38"/>
      <c r="J150" s="38"/>
      <c r="K150" s="58"/>
      <c r="L150" s="67"/>
      <c r="M150" s="73"/>
    </row>
    <row r="151" spans="1:13" ht="15" x14ac:dyDescent="0.25">
      <c r="A151" s="23"/>
      <c r="B151" s="15"/>
      <c r="C151" s="11"/>
      <c r="D151" s="7" t="s">
        <v>28</v>
      </c>
      <c r="E151" s="37"/>
      <c r="F151" s="38"/>
      <c r="G151" s="38"/>
      <c r="H151" s="38"/>
      <c r="I151" s="38"/>
      <c r="J151" s="38"/>
      <c r="K151" s="58"/>
      <c r="L151" s="67"/>
      <c r="M151" s="73"/>
    </row>
    <row r="152" spans="1:13" ht="15" x14ac:dyDescent="0.25">
      <c r="A152" s="23"/>
      <c r="B152" s="15"/>
      <c r="C152" s="11"/>
      <c r="D152" s="7" t="s">
        <v>29</v>
      </c>
      <c r="E152" s="37"/>
      <c r="F152" s="38"/>
      <c r="G152" s="38"/>
      <c r="H152" s="38"/>
      <c r="I152" s="38"/>
      <c r="J152" s="38"/>
      <c r="K152" s="58"/>
      <c r="L152" s="67"/>
      <c r="M152" s="73"/>
    </row>
    <row r="153" spans="1:13" ht="15" x14ac:dyDescent="0.25">
      <c r="A153" s="23"/>
      <c r="B153" s="15"/>
      <c r="C153" s="11"/>
      <c r="D153" s="7" t="s">
        <v>30</v>
      </c>
      <c r="E153" s="37"/>
      <c r="F153" s="38"/>
      <c r="G153" s="38"/>
      <c r="H153" s="38"/>
      <c r="I153" s="38"/>
      <c r="J153" s="38"/>
      <c r="K153" s="58"/>
      <c r="L153" s="67"/>
      <c r="M153" s="73"/>
    </row>
    <row r="154" spans="1:13" ht="15" x14ac:dyDescent="0.25">
      <c r="A154" s="23"/>
      <c r="B154" s="15"/>
      <c r="C154" s="11"/>
      <c r="D154" s="6"/>
      <c r="E154" s="37"/>
      <c r="F154" s="38"/>
      <c r="G154" s="38"/>
      <c r="H154" s="38"/>
      <c r="I154" s="38"/>
      <c r="J154" s="38"/>
      <c r="K154" s="58"/>
      <c r="L154" s="67"/>
      <c r="M154" s="73"/>
    </row>
    <row r="155" spans="1:13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58"/>
      <c r="L155" s="67"/>
      <c r="M155" s="73"/>
    </row>
    <row r="156" spans="1:13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59"/>
      <c r="L156" s="68">
        <f t="shared" ref="L156" si="73">SUM(L147:L155)</f>
        <v>0</v>
      </c>
      <c r="M156" s="73"/>
    </row>
    <row r="157" spans="1:13" ht="15.75" thickBot="1" x14ac:dyDescent="0.25">
      <c r="A157" s="28">
        <f>A139</f>
        <v>2</v>
      </c>
      <c r="B157" s="29">
        <f>B139</f>
        <v>3</v>
      </c>
      <c r="C157" s="77" t="s">
        <v>4</v>
      </c>
      <c r="D157" s="78"/>
      <c r="E157" s="30"/>
      <c r="F157" s="56">
        <f>F146+F156</f>
        <v>519</v>
      </c>
      <c r="G157" s="56">
        <f t="shared" ref="G157" si="74">G146+G156</f>
        <v>22.229999999999997</v>
      </c>
      <c r="H157" s="56">
        <f t="shared" ref="H157" si="75">H146+H156</f>
        <v>24.299999999999997</v>
      </c>
      <c r="I157" s="56">
        <f t="shared" ref="I157" si="76">I146+I156</f>
        <v>76.589999999999989</v>
      </c>
      <c r="J157" s="56">
        <f t="shared" ref="J157:L157" si="77">J146+J156</f>
        <v>613.9</v>
      </c>
      <c r="K157" s="60"/>
      <c r="L157" s="69">
        <f t="shared" si="77"/>
        <v>71.681869999999989</v>
      </c>
      <c r="M157" s="73"/>
    </row>
    <row r="158" spans="1:13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98</v>
      </c>
      <c r="F158" s="50">
        <v>240</v>
      </c>
      <c r="G158" s="50">
        <v>10.3</v>
      </c>
      <c r="H158" s="50">
        <v>13.5</v>
      </c>
      <c r="I158" s="50">
        <v>41.1</v>
      </c>
      <c r="J158" s="50">
        <v>327.39999999999998</v>
      </c>
      <c r="K158" s="61" t="s">
        <v>95</v>
      </c>
      <c r="L158" s="70">
        <v>23.635799999999996</v>
      </c>
      <c r="M158" s="73"/>
    </row>
    <row r="159" spans="1:13" ht="15" x14ac:dyDescent="0.25">
      <c r="A159" s="23"/>
      <c r="B159" s="15"/>
      <c r="C159" s="11"/>
      <c r="D159" s="7" t="s">
        <v>21</v>
      </c>
      <c r="E159" s="50" t="s">
        <v>99</v>
      </c>
      <c r="F159" s="50">
        <v>180</v>
      </c>
      <c r="G159" s="51">
        <v>3.1</v>
      </c>
      <c r="H159" s="51">
        <v>3</v>
      </c>
      <c r="I159" s="51">
        <v>20.100000000000001</v>
      </c>
      <c r="J159" s="51">
        <v>120.1</v>
      </c>
      <c r="K159" s="61" t="s">
        <v>96</v>
      </c>
      <c r="L159" s="70">
        <v>16.11495</v>
      </c>
      <c r="M159" s="73"/>
    </row>
    <row r="160" spans="1:13" ht="15" x14ac:dyDescent="0.25">
      <c r="A160" s="23"/>
      <c r="B160" s="15"/>
      <c r="C160" s="11"/>
      <c r="D160" s="7" t="s">
        <v>29</v>
      </c>
      <c r="E160" s="50" t="s">
        <v>42</v>
      </c>
      <c r="F160" s="50">
        <v>44</v>
      </c>
      <c r="G160" s="51">
        <v>3.34</v>
      </c>
      <c r="H160" s="51">
        <v>0.35</v>
      </c>
      <c r="I160" s="51">
        <v>21.65</v>
      </c>
      <c r="J160" s="51">
        <v>103.1</v>
      </c>
      <c r="K160" s="61" t="s">
        <v>48</v>
      </c>
      <c r="L160" s="70">
        <v>2.8159999999999998</v>
      </c>
      <c r="M160" s="73"/>
    </row>
    <row r="161" spans="1:13" ht="15" x14ac:dyDescent="0.25">
      <c r="A161" s="23"/>
      <c r="B161" s="15"/>
      <c r="C161" s="11"/>
      <c r="D161" s="7" t="s">
        <v>30</v>
      </c>
      <c r="E161" s="50" t="s">
        <v>43</v>
      </c>
      <c r="F161" s="50">
        <v>17</v>
      </c>
      <c r="G161" s="51">
        <v>1.1599999999999999</v>
      </c>
      <c r="H161" s="51">
        <v>0.22</v>
      </c>
      <c r="I161" s="51">
        <v>6.77</v>
      </c>
      <c r="J161" s="51">
        <v>33.700000000000003</v>
      </c>
      <c r="K161" s="61" t="s">
        <v>48</v>
      </c>
      <c r="L161" s="70">
        <v>1.3260000000000001</v>
      </c>
      <c r="M161" s="73"/>
    </row>
    <row r="162" spans="1:13" ht="15" x14ac:dyDescent="0.25">
      <c r="A162" s="23"/>
      <c r="B162" s="15"/>
      <c r="C162" s="11"/>
      <c r="D162" s="6"/>
      <c r="E162" s="50" t="s">
        <v>100</v>
      </c>
      <c r="F162" s="50">
        <v>10</v>
      </c>
      <c r="G162" s="51">
        <v>1.4</v>
      </c>
      <c r="H162" s="51">
        <v>0.3</v>
      </c>
      <c r="I162" s="51">
        <v>8</v>
      </c>
      <c r="J162" s="51">
        <v>39.6</v>
      </c>
      <c r="K162" s="61" t="s">
        <v>97</v>
      </c>
      <c r="L162" s="70">
        <v>7.7200000000000006</v>
      </c>
      <c r="M162" s="73"/>
    </row>
    <row r="163" spans="1:13" ht="15" x14ac:dyDescent="0.25">
      <c r="A163" s="23"/>
      <c r="B163" s="15"/>
      <c r="C163" s="11"/>
      <c r="D163" s="6"/>
      <c r="E163" s="50" t="s">
        <v>101</v>
      </c>
      <c r="F163" s="50">
        <v>20</v>
      </c>
      <c r="G163" s="51">
        <v>0.1</v>
      </c>
      <c r="H163" s="51">
        <v>7.3</v>
      </c>
      <c r="I163" s="51">
        <v>0.1</v>
      </c>
      <c r="J163" s="51">
        <v>66.099999999999994</v>
      </c>
      <c r="K163" s="61" t="s">
        <v>66</v>
      </c>
      <c r="L163" s="70">
        <v>12</v>
      </c>
      <c r="M163" s="73"/>
    </row>
    <row r="164" spans="1:13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38"/>
      <c r="K164" s="58"/>
      <c r="L164" s="67"/>
      <c r="M164" s="73"/>
    </row>
    <row r="165" spans="1:13" ht="15" x14ac:dyDescent="0.25">
      <c r="A165" s="24"/>
      <c r="B165" s="17"/>
      <c r="C165" s="8"/>
      <c r="D165" s="18" t="s">
        <v>31</v>
      </c>
      <c r="E165" s="9"/>
      <c r="F165" s="19">
        <f>SUM(F158:F164)</f>
        <v>511</v>
      </c>
      <c r="G165" s="19">
        <f t="shared" ref="G165:J165" si="78">SUM(G158:G164)</f>
        <v>19.400000000000002</v>
      </c>
      <c r="H165" s="19">
        <f t="shared" si="78"/>
        <v>24.67</v>
      </c>
      <c r="I165" s="19">
        <f t="shared" si="78"/>
        <v>97.719999999999985</v>
      </c>
      <c r="J165" s="19">
        <f t="shared" si="78"/>
        <v>690.00000000000011</v>
      </c>
      <c r="K165" s="59"/>
      <c r="L165" s="68">
        <f t="shared" ref="L165" si="79">SUM(L158:L164)</f>
        <v>63.612749999999998</v>
      </c>
      <c r="M165" s="73"/>
    </row>
    <row r="166" spans="1:13" ht="15" x14ac:dyDescent="0.25">
      <c r="A166" s="25">
        <f>A158</f>
        <v>2</v>
      </c>
      <c r="B166" s="13">
        <f>B158</f>
        <v>4</v>
      </c>
      <c r="C166" s="10" t="s">
        <v>23</v>
      </c>
      <c r="D166" s="7" t="s">
        <v>24</v>
      </c>
      <c r="E166" s="37"/>
      <c r="F166" s="38"/>
      <c r="G166" s="38"/>
      <c r="H166" s="38"/>
      <c r="I166" s="38"/>
      <c r="J166" s="38"/>
      <c r="K166" s="58"/>
      <c r="L166" s="67"/>
      <c r="M166" s="73"/>
    </row>
    <row r="167" spans="1:13" ht="15" x14ac:dyDescent="0.25">
      <c r="A167" s="23"/>
      <c r="B167" s="15"/>
      <c r="C167" s="11"/>
      <c r="D167" s="7" t="s">
        <v>25</v>
      </c>
      <c r="E167" s="37"/>
      <c r="F167" s="38"/>
      <c r="G167" s="38"/>
      <c r="H167" s="38"/>
      <c r="I167" s="38"/>
      <c r="J167" s="38"/>
      <c r="K167" s="58"/>
      <c r="L167" s="67"/>
      <c r="M167" s="73"/>
    </row>
    <row r="168" spans="1:13" ht="15" x14ac:dyDescent="0.25">
      <c r="A168" s="23"/>
      <c r="B168" s="15"/>
      <c r="C168" s="11"/>
      <c r="D168" s="7" t="s">
        <v>26</v>
      </c>
      <c r="E168" s="37"/>
      <c r="F168" s="38"/>
      <c r="G168" s="38"/>
      <c r="H168" s="38"/>
      <c r="I168" s="38"/>
      <c r="J168" s="38"/>
      <c r="K168" s="58"/>
      <c r="L168" s="67"/>
      <c r="M168" s="73"/>
    </row>
    <row r="169" spans="1:13" ht="15" x14ac:dyDescent="0.25">
      <c r="A169" s="23"/>
      <c r="B169" s="15"/>
      <c r="C169" s="11"/>
      <c r="D169" s="7" t="s">
        <v>27</v>
      </c>
      <c r="E169" s="37"/>
      <c r="F169" s="38"/>
      <c r="G169" s="38"/>
      <c r="H169" s="38"/>
      <c r="I169" s="38"/>
      <c r="J169" s="38"/>
      <c r="K169" s="58"/>
      <c r="L169" s="67"/>
      <c r="M169" s="73"/>
    </row>
    <row r="170" spans="1:13" ht="15" x14ac:dyDescent="0.25">
      <c r="A170" s="23"/>
      <c r="B170" s="15"/>
      <c r="C170" s="11"/>
      <c r="D170" s="7" t="s">
        <v>28</v>
      </c>
      <c r="E170" s="37"/>
      <c r="F170" s="38"/>
      <c r="G170" s="38"/>
      <c r="H170" s="38"/>
      <c r="I170" s="38"/>
      <c r="J170" s="38"/>
      <c r="K170" s="58"/>
      <c r="L170" s="67"/>
      <c r="M170" s="73"/>
    </row>
    <row r="171" spans="1:13" ht="15" x14ac:dyDescent="0.25">
      <c r="A171" s="23"/>
      <c r="B171" s="15"/>
      <c r="C171" s="11"/>
      <c r="D171" s="7" t="s">
        <v>29</v>
      </c>
      <c r="E171" s="37"/>
      <c r="F171" s="38"/>
      <c r="G171" s="38"/>
      <c r="H171" s="38"/>
      <c r="I171" s="38"/>
      <c r="J171" s="38"/>
      <c r="K171" s="58"/>
      <c r="L171" s="67"/>
      <c r="M171" s="73"/>
    </row>
    <row r="172" spans="1:13" ht="15" x14ac:dyDescent="0.25">
      <c r="A172" s="23"/>
      <c r="B172" s="15"/>
      <c r="C172" s="11"/>
      <c r="D172" s="7" t="s">
        <v>30</v>
      </c>
      <c r="E172" s="37"/>
      <c r="F172" s="38"/>
      <c r="G172" s="38"/>
      <c r="H172" s="38"/>
      <c r="I172" s="38"/>
      <c r="J172" s="38"/>
      <c r="K172" s="58"/>
      <c r="L172" s="67"/>
      <c r="M172" s="73"/>
    </row>
    <row r="173" spans="1:13" ht="15" x14ac:dyDescent="0.2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58"/>
      <c r="L173" s="67"/>
      <c r="M173" s="73"/>
    </row>
    <row r="174" spans="1:13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58"/>
      <c r="L174" s="67"/>
      <c r="M174" s="73"/>
    </row>
    <row r="175" spans="1:13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59"/>
      <c r="L175" s="68">
        <f t="shared" ref="L175" si="81">SUM(L166:L174)</f>
        <v>0</v>
      </c>
      <c r="M175" s="73"/>
    </row>
    <row r="176" spans="1:13" ht="15.75" thickBot="1" x14ac:dyDescent="0.25">
      <c r="A176" s="28">
        <f>A158</f>
        <v>2</v>
      </c>
      <c r="B176" s="29">
        <f>B158</f>
        <v>4</v>
      </c>
      <c r="C176" s="77" t="s">
        <v>4</v>
      </c>
      <c r="D176" s="78"/>
      <c r="E176" s="30"/>
      <c r="F176" s="56">
        <f>F165+F175</f>
        <v>511</v>
      </c>
      <c r="G176" s="56">
        <f t="shared" ref="G176" si="82">G165+G175</f>
        <v>19.400000000000002</v>
      </c>
      <c r="H176" s="56">
        <f t="shared" ref="H176" si="83">H165+H175</f>
        <v>24.67</v>
      </c>
      <c r="I176" s="56">
        <f t="shared" ref="I176" si="84">I165+I175</f>
        <v>97.719999999999985</v>
      </c>
      <c r="J176" s="56">
        <f t="shared" ref="J176:L176" si="85">J165+J175</f>
        <v>690.00000000000011</v>
      </c>
      <c r="K176" s="60"/>
      <c r="L176" s="69">
        <f t="shared" si="85"/>
        <v>63.612749999999998</v>
      </c>
      <c r="M176" s="73"/>
    </row>
    <row r="177" spans="1:13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105</v>
      </c>
      <c r="F177" s="50">
        <v>100</v>
      </c>
      <c r="G177" s="51">
        <v>32</v>
      </c>
      <c r="H177" s="51">
        <v>2.4</v>
      </c>
      <c r="I177" s="51">
        <v>0.8</v>
      </c>
      <c r="J177" s="51">
        <v>153.1</v>
      </c>
      <c r="K177" s="61" t="s">
        <v>102</v>
      </c>
      <c r="L177" s="70">
        <v>66.480500000000006</v>
      </c>
      <c r="M177" s="73"/>
    </row>
    <row r="178" spans="1:13" ht="15" x14ac:dyDescent="0.25">
      <c r="A178" s="23"/>
      <c r="B178" s="15"/>
      <c r="C178" s="11"/>
      <c r="D178" s="7" t="s">
        <v>27</v>
      </c>
      <c r="E178" s="50" t="s">
        <v>106</v>
      </c>
      <c r="F178" s="50">
        <v>200</v>
      </c>
      <c r="G178" s="51">
        <v>6.3</v>
      </c>
      <c r="H178" s="51">
        <v>8.3000000000000007</v>
      </c>
      <c r="I178" s="51">
        <v>35.4</v>
      </c>
      <c r="J178" s="51">
        <v>241</v>
      </c>
      <c r="K178" s="61" t="s">
        <v>103</v>
      </c>
      <c r="L178" s="70">
        <v>17.222389999999997</v>
      </c>
      <c r="M178" s="73"/>
    </row>
    <row r="179" spans="1:13" ht="15" x14ac:dyDescent="0.25">
      <c r="A179" s="23"/>
      <c r="B179" s="15"/>
      <c r="C179" s="11"/>
      <c r="D179" s="7" t="s">
        <v>21</v>
      </c>
      <c r="E179" s="50" t="s">
        <v>107</v>
      </c>
      <c r="F179" s="50">
        <v>180</v>
      </c>
      <c r="G179" s="51">
        <v>0.3</v>
      </c>
      <c r="H179" s="51">
        <v>0.1</v>
      </c>
      <c r="I179" s="51">
        <v>9.1999999999999993</v>
      </c>
      <c r="J179" s="51">
        <v>38.5</v>
      </c>
      <c r="K179" s="61" t="s">
        <v>104</v>
      </c>
      <c r="L179" s="70">
        <v>10.827450000000002</v>
      </c>
      <c r="M179" s="73"/>
    </row>
    <row r="180" spans="1:13" ht="15" x14ac:dyDescent="0.25">
      <c r="A180" s="23"/>
      <c r="B180" s="15"/>
      <c r="C180" s="11"/>
      <c r="D180" s="7" t="s">
        <v>29</v>
      </c>
      <c r="E180" s="50" t="s">
        <v>42</v>
      </c>
      <c r="F180" s="50">
        <v>44</v>
      </c>
      <c r="G180" s="51">
        <v>3.34</v>
      </c>
      <c r="H180" s="51">
        <v>0.35</v>
      </c>
      <c r="I180" s="51">
        <v>21.65</v>
      </c>
      <c r="J180" s="51">
        <v>103.1</v>
      </c>
      <c r="K180" s="61" t="s">
        <v>48</v>
      </c>
      <c r="L180" s="70">
        <v>2.8159999999999998</v>
      </c>
      <c r="M180" s="73"/>
    </row>
    <row r="181" spans="1:13" ht="15" x14ac:dyDescent="0.25">
      <c r="A181" s="23"/>
      <c r="B181" s="15"/>
      <c r="C181" s="11"/>
      <c r="D181" s="7" t="s">
        <v>30</v>
      </c>
      <c r="E181" s="50" t="s">
        <v>43</v>
      </c>
      <c r="F181" s="50">
        <v>17</v>
      </c>
      <c r="G181" s="51">
        <v>1.1599999999999999</v>
      </c>
      <c r="H181" s="51">
        <v>0.22</v>
      </c>
      <c r="I181" s="51">
        <v>6.77</v>
      </c>
      <c r="J181" s="51">
        <v>33.700000000000003</v>
      </c>
      <c r="K181" s="61" t="s">
        <v>48</v>
      </c>
      <c r="L181" s="70">
        <v>1.3260000000000001</v>
      </c>
      <c r="M181" s="73"/>
    </row>
    <row r="182" spans="1:13" ht="15" x14ac:dyDescent="0.25">
      <c r="A182" s="23"/>
      <c r="B182" s="15"/>
      <c r="C182" s="11"/>
      <c r="D182" s="6"/>
      <c r="E182" s="37"/>
      <c r="F182" s="38"/>
      <c r="G182" s="38"/>
      <c r="H182" s="38"/>
      <c r="I182" s="38"/>
      <c r="J182" s="38"/>
      <c r="K182" s="58"/>
      <c r="L182" s="67"/>
      <c r="M182" s="73"/>
    </row>
    <row r="183" spans="1:13" ht="15" x14ac:dyDescent="0.25">
      <c r="A183" s="23"/>
      <c r="B183" s="15"/>
      <c r="C183" s="11"/>
      <c r="D183" s="6"/>
      <c r="E183" s="37"/>
      <c r="F183" s="38"/>
      <c r="G183" s="38"/>
      <c r="H183" s="38"/>
      <c r="I183" s="38"/>
      <c r="J183" s="38"/>
      <c r="K183" s="58"/>
      <c r="L183" s="67"/>
      <c r="M183" s="73"/>
    </row>
    <row r="184" spans="1:13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541</v>
      </c>
      <c r="G184" s="19">
        <f t="shared" ref="G184:J184" si="86">SUM(G177:G183)</f>
        <v>43.099999999999994</v>
      </c>
      <c r="H184" s="19">
        <f t="shared" si="86"/>
        <v>11.370000000000001</v>
      </c>
      <c r="I184" s="19">
        <f t="shared" si="86"/>
        <v>73.819999999999979</v>
      </c>
      <c r="J184" s="19">
        <f t="shared" si="86"/>
        <v>569.40000000000009</v>
      </c>
      <c r="K184" s="59"/>
      <c r="L184" s="68">
        <f t="shared" ref="L184" si="87">SUM(L177:L183)</f>
        <v>98.672339999999991</v>
      </c>
      <c r="M184" s="73"/>
    </row>
    <row r="185" spans="1:13" ht="15" x14ac:dyDescent="0.25">
      <c r="A185" s="25">
        <f>A177</f>
        <v>2</v>
      </c>
      <c r="B185" s="13">
        <f>B177</f>
        <v>5</v>
      </c>
      <c r="C185" s="10" t="s">
        <v>23</v>
      </c>
      <c r="D185" s="7" t="s">
        <v>24</v>
      </c>
      <c r="E185" s="37"/>
      <c r="F185" s="38"/>
      <c r="G185" s="38"/>
      <c r="H185" s="38"/>
      <c r="I185" s="38"/>
      <c r="J185" s="38"/>
      <c r="K185" s="58"/>
      <c r="L185" s="67"/>
      <c r="M185" s="73"/>
    </row>
    <row r="186" spans="1:13" ht="15" x14ac:dyDescent="0.25">
      <c r="A186" s="23"/>
      <c r="B186" s="15"/>
      <c r="C186" s="11"/>
      <c r="D186" s="7" t="s">
        <v>25</v>
      </c>
      <c r="E186" s="37"/>
      <c r="F186" s="38"/>
      <c r="G186" s="38"/>
      <c r="H186" s="38"/>
      <c r="I186" s="38"/>
      <c r="J186" s="38"/>
      <c r="K186" s="58"/>
      <c r="L186" s="67"/>
      <c r="M186" s="73"/>
    </row>
    <row r="187" spans="1:13" ht="15" x14ac:dyDescent="0.25">
      <c r="A187" s="23"/>
      <c r="B187" s="15"/>
      <c r="C187" s="11"/>
      <c r="D187" s="7" t="s">
        <v>26</v>
      </c>
      <c r="E187" s="37"/>
      <c r="F187" s="38"/>
      <c r="G187" s="38"/>
      <c r="H187" s="38"/>
      <c r="I187" s="38"/>
      <c r="J187" s="38"/>
      <c r="K187" s="58"/>
      <c r="L187" s="67"/>
      <c r="M187" s="73"/>
    </row>
    <row r="188" spans="1:13" ht="15" x14ac:dyDescent="0.25">
      <c r="A188" s="23"/>
      <c r="B188" s="15"/>
      <c r="C188" s="11"/>
      <c r="D188" s="7" t="s">
        <v>27</v>
      </c>
      <c r="E188" s="37"/>
      <c r="F188" s="38"/>
      <c r="G188" s="38"/>
      <c r="H188" s="38"/>
      <c r="I188" s="38"/>
      <c r="J188" s="38"/>
      <c r="K188" s="58"/>
      <c r="L188" s="67"/>
      <c r="M188" s="73"/>
    </row>
    <row r="189" spans="1:13" ht="15" x14ac:dyDescent="0.25">
      <c r="A189" s="23"/>
      <c r="B189" s="15"/>
      <c r="C189" s="11"/>
      <c r="D189" s="7" t="s">
        <v>28</v>
      </c>
      <c r="E189" s="37"/>
      <c r="F189" s="38"/>
      <c r="G189" s="38"/>
      <c r="H189" s="38"/>
      <c r="I189" s="38"/>
      <c r="J189" s="38"/>
      <c r="K189" s="58"/>
      <c r="L189" s="67"/>
      <c r="M189" s="73"/>
    </row>
    <row r="190" spans="1:13" ht="15" x14ac:dyDescent="0.25">
      <c r="A190" s="23"/>
      <c r="B190" s="15"/>
      <c r="C190" s="11"/>
      <c r="D190" s="7" t="s">
        <v>29</v>
      </c>
      <c r="E190" s="37"/>
      <c r="F190" s="38"/>
      <c r="G190" s="38"/>
      <c r="H190" s="38"/>
      <c r="I190" s="38"/>
      <c r="J190" s="38"/>
      <c r="K190" s="58"/>
      <c r="L190" s="67"/>
      <c r="M190" s="73"/>
    </row>
    <row r="191" spans="1:13" ht="15" x14ac:dyDescent="0.25">
      <c r="A191" s="23"/>
      <c r="B191" s="15"/>
      <c r="C191" s="11"/>
      <c r="D191" s="7" t="s">
        <v>30</v>
      </c>
      <c r="E191" s="37"/>
      <c r="F191" s="38"/>
      <c r="G191" s="38"/>
      <c r="H191" s="38"/>
      <c r="I191" s="38"/>
      <c r="J191" s="38"/>
      <c r="K191" s="58"/>
      <c r="L191" s="67"/>
      <c r="M191" s="73"/>
    </row>
    <row r="192" spans="1:13" ht="15" x14ac:dyDescent="0.25">
      <c r="A192" s="23"/>
      <c r="B192" s="15"/>
      <c r="C192" s="11"/>
      <c r="D192" s="6"/>
      <c r="E192" s="37"/>
      <c r="F192" s="38"/>
      <c r="G192" s="38"/>
      <c r="H192" s="38"/>
      <c r="I192" s="38"/>
      <c r="J192" s="38"/>
      <c r="K192" s="58"/>
      <c r="L192" s="67"/>
      <c r="M192" s="73"/>
    </row>
    <row r="193" spans="1:13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58"/>
      <c r="L193" s="67"/>
      <c r="M193" s="73"/>
    </row>
    <row r="194" spans="1:13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59"/>
      <c r="L194" s="68">
        <f t="shared" ref="L194" si="89">SUM(L185:L193)</f>
        <v>0</v>
      </c>
      <c r="M194" s="73"/>
    </row>
    <row r="195" spans="1:13" ht="15.75" thickBot="1" x14ac:dyDescent="0.25">
      <c r="A195" s="28">
        <f>A177</f>
        <v>2</v>
      </c>
      <c r="B195" s="29">
        <f>B177</f>
        <v>5</v>
      </c>
      <c r="C195" s="77" t="s">
        <v>4</v>
      </c>
      <c r="D195" s="78"/>
      <c r="E195" s="30"/>
      <c r="F195" s="31">
        <f>F184+F194</f>
        <v>541</v>
      </c>
      <c r="G195" s="31">
        <f t="shared" ref="G195" si="90">G184+G194</f>
        <v>43.099999999999994</v>
      </c>
      <c r="H195" s="31">
        <f t="shared" ref="H195" si="91">H184+H194</f>
        <v>11.370000000000001</v>
      </c>
      <c r="I195" s="31">
        <f t="shared" ref="I195" si="92">I184+I194</f>
        <v>73.819999999999979</v>
      </c>
      <c r="J195" s="31">
        <f t="shared" ref="J195:L195" si="93">J184+J194</f>
        <v>569.40000000000009</v>
      </c>
      <c r="K195" s="62"/>
      <c r="L195" s="71">
        <f t="shared" si="93"/>
        <v>98.672339999999991</v>
      </c>
      <c r="M195" s="73"/>
    </row>
    <row r="196" spans="1:13" ht="13.5" thickBot="1" x14ac:dyDescent="0.25">
      <c r="A196" s="26"/>
      <c r="B196" s="27"/>
      <c r="C196" s="79" t="s">
        <v>5</v>
      </c>
      <c r="D196" s="79"/>
      <c r="E196" s="79"/>
      <c r="F196" s="33">
        <f>(F24+F43+F62+F81+F100+F119+F138+F157+F176+F195)/(IF(F24=0,0,1)+IF(F43=0,0,1)+IF(F62=0,0,1)+IF(F81=0,0,1)+IF(F100=0,0,1)+IF(F119=0,0,1)+IF(F138=0,0,1)+IF(F157=0,0,1)+IF(F176=0,0,1)+IF(F195=0,0,1))</f>
        <v>527.6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27.830999999999996</v>
      </c>
      <c r="H196" s="33">
        <f t="shared" si="94"/>
        <v>20.731000000000002</v>
      </c>
      <c r="I196" s="33">
        <f t="shared" si="94"/>
        <v>80.429000000000002</v>
      </c>
      <c r="J196" s="33">
        <f t="shared" si="94"/>
        <v>619.43999999999994</v>
      </c>
      <c r="K196" s="63"/>
      <c r="L196" s="72">
        <f t="shared" ref="L196" si="95">(L24+L43+L62+L81+L100+L119+L138+L157+L176+L195)/(IF(L24=0,0,1)+IF(L43=0,0,1)+IF(L62=0,0,1)+IF(L81=0,0,1)+IF(L100=0,0,1)+IF(L119=0,0,1)+IF(L138=0,0,1)+IF(L157=0,0,1)+IF(L176=0,0,1)+IF(L195=0,0,1))</f>
        <v>72.288782999999995</v>
      </c>
      <c r="M196" s="73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conditionalFormatting sqref="J44:J49">
    <cfRule type="cellIs" dxfId="41" priority="45" operator="equal">
      <formula>0</formula>
    </cfRule>
  </conditionalFormatting>
  <conditionalFormatting sqref="L44:L49">
    <cfRule type="cellIs" dxfId="40" priority="44" operator="equal">
      <formula>0</formula>
    </cfRule>
  </conditionalFormatting>
  <conditionalFormatting sqref="K63:K68">
    <cfRule type="cellIs" dxfId="39" priority="43" operator="equal">
      <formula>0</formula>
    </cfRule>
  </conditionalFormatting>
  <conditionalFormatting sqref="E63:E68">
    <cfRule type="cellIs" dxfId="38" priority="42" operator="equal">
      <formula>0</formula>
    </cfRule>
  </conditionalFormatting>
  <conditionalFormatting sqref="F63:F68">
    <cfRule type="cellIs" dxfId="37" priority="41" operator="equal">
      <formula>0</formula>
    </cfRule>
  </conditionalFormatting>
  <conditionalFormatting sqref="L63:L68">
    <cfRule type="cellIs" dxfId="36" priority="40" operator="equal">
      <formula>0</formula>
    </cfRule>
  </conditionalFormatting>
  <conditionalFormatting sqref="J63:J68">
    <cfRule type="cellIs" dxfId="35" priority="39" operator="equal">
      <formula>0</formula>
    </cfRule>
  </conditionalFormatting>
  <conditionalFormatting sqref="K82:K87">
    <cfRule type="cellIs" dxfId="34" priority="37" operator="equal">
      <formula>0</formula>
    </cfRule>
  </conditionalFormatting>
  <conditionalFormatting sqref="E82:E87">
    <cfRule type="cellIs" dxfId="33" priority="36" operator="equal">
      <formula>0</formula>
    </cfRule>
  </conditionalFormatting>
  <conditionalFormatting sqref="F82:F87">
    <cfRule type="cellIs" dxfId="32" priority="35" operator="equal">
      <formula>0</formula>
    </cfRule>
  </conditionalFormatting>
  <conditionalFormatting sqref="J82:J87">
    <cfRule type="cellIs" dxfId="31" priority="33" operator="equal">
      <formula>0</formula>
    </cfRule>
  </conditionalFormatting>
  <conditionalFormatting sqref="L82:L87">
    <cfRule type="cellIs" dxfId="30" priority="32" operator="equal">
      <formula>0</formula>
    </cfRule>
  </conditionalFormatting>
  <conditionalFormatting sqref="K101:K106">
    <cfRule type="cellIs" dxfId="29" priority="31" operator="equal">
      <formula>0</formula>
    </cfRule>
  </conditionalFormatting>
  <conditionalFormatting sqref="E101:E106">
    <cfRule type="cellIs" dxfId="28" priority="30" operator="equal">
      <formula>0</formula>
    </cfRule>
  </conditionalFormatting>
  <conditionalFormatting sqref="F101:F106">
    <cfRule type="cellIs" dxfId="27" priority="29" operator="equal">
      <formula>0</formula>
    </cfRule>
  </conditionalFormatting>
  <conditionalFormatting sqref="L101:L106">
    <cfRule type="cellIs" dxfId="26" priority="28" operator="equal">
      <formula>0</formula>
    </cfRule>
  </conditionalFormatting>
  <conditionalFormatting sqref="J101:J106">
    <cfRule type="cellIs" dxfId="25" priority="27" operator="equal">
      <formula>0</formula>
    </cfRule>
  </conditionalFormatting>
  <conditionalFormatting sqref="K120:K124">
    <cfRule type="cellIs" dxfId="24" priority="25" operator="equal">
      <formula>0</formula>
    </cfRule>
  </conditionalFormatting>
  <conditionalFormatting sqref="E120:E124">
    <cfRule type="cellIs" dxfId="23" priority="24" operator="equal">
      <formula>0</formula>
    </cfRule>
  </conditionalFormatting>
  <conditionalFormatting sqref="F120:F124">
    <cfRule type="cellIs" dxfId="22" priority="23" operator="equal">
      <formula>0</formula>
    </cfRule>
  </conditionalFormatting>
  <conditionalFormatting sqref="L120:L124">
    <cfRule type="cellIs" dxfId="21" priority="22" operator="equal">
      <formula>0</formula>
    </cfRule>
  </conditionalFormatting>
  <conditionalFormatting sqref="J120:J124">
    <cfRule type="cellIs" dxfId="20" priority="21" operator="equal">
      <formula>0</formula>
    </cfRule>
  </conditionalFormatting>
  <conditionalFormatting sqref="G120:I124">
    <cfRule type="cellIs" dxfId="19" priority="20" operator="equal">
      <formula>0</formula>
    </cfRule>
  </conditionalFormatting>
  <conditionalFormatting sqref="K139:K143">
    <cfRule type="cellIs" dxfId="18" priority="19" operator="equal">
      <formula>0</formula>
    </cfRule>
  </conditionalFormatting>
  <conditionalFormatting sqref="E139:F143">
    <cfRule type="cellIs" dxfId="17" priority="18" operator="equal">
      <formula>0</formula>
    </cfRule>
  </conditionalFormatting>
  <conditionalFormatting sqref="L139:L143">
    <cfRule type="cellIs" dxfId="16" priority="17" operator="equal">
      <formula>0</formula>
    </cfRule>
  </conditionalFormatting>
  <conditionalFormatting sqref="J139:J143">
    <cfRule type="cellIs" dxfId="15" priority="16" operator="equal">
      <formula>0</formula>
    </cfRule>
  </conditionalFormatting>
  <conditionalFormatting sqref="G139:I143">
    <cfRule type="cellIs" dxfId="14" priority="15" operator="equal">
      <formula>0</formula>
    </cfRule>
  </conditionalFormatting>
  <conditionalFormatting sqref="K158:K163">
    <cfRule type="cellIs" dxfId="13" priority="14" operator="equal">
      <formula>0</formula>
    </cfRule>
  </conditionalFormatting>
  <conditionalFormatting sqref="E158 E159:F163">
    <cfRule type="cellIs" dxfId="12" priority="13" operator="equal">
      <formula>0</formula>
    </cfRule>
  </conditionalFormatting>
  <conditionalFormatting sqref="F158">
    <cfRule type="cellIs" dxfId="11" priority="12" operator="equal">
      <formula>0</formula>
    </cfRule>
  </conditionalFormatting>
  <conditionalFormatting sqref="L159:L163">
    <cfRule type="cellIs" dxfId="10" priority="11" operator="equal">
      <formula>0</formula>
    </cfRule>
  </conditionalFormatting>
  <conditionalFormatting sqref="L158">
    <cfRule type="cellIs" dxfId="9" priority="10" operator="equal">
      <formula>0</formula>
    </cfRule>
  </conditionalFormatting>
  <conditionalFormatting sqref="J159:J163">
    <cfRule type="cellIs" dxfId="8" priority="9" operator="equal">
      <formula>0</formula>
    </cfRule>
  </conditionalFormatting>
  <conditionalFormatting sqref="J158">
    <cfRule type="cellIs" dxfId="7" priority="8" operator="equal">
      <formula>0</formula>
    </cfRule>
  </conditionalFormatting>
  <conditionalFormatting sqref="G159:I163">
    <cfRule type="cellIs" dxfId="6" priority="7" operator="equal">
      <formula>0</formula>
    </cfRule>
  </conditionalFormatting>
  <conditionalFormatting sqref="G158:I158">
    <cfRule type="cellIs" dxfId="5" priority="6" operator="equal">
      <formula>0</formula>
    </cfRule>
  </conditionalFormatting>
  <conditionalFormatting sqref="K177:K181">
    <cfRule type="cellIs" dxfId="4" priority="5" operator="equal">
      <formula>0</formula>
    </cfRule>
  </conditionalFormatting>
  <conditionalFormatting sqref="E177:F181">
    <cfRule type="cellIs" dxfId="3" priority="4" operator="equal">
      <formula>0</formula>
    </cfRule>
  </conditionalFormatting>
  <conditionalFormatting sqref="L177:L181">
    <cfRule type="cellIs" dxfId="2" priority="3" operator="equal">
      <formula>0</formula>
    </cfRule>
  </conditionalFormatting>
  <conditionalFormatting sqref="J177:J181">
    <cfRule type="cellIs" dxfId="1" priority="2" operator="equal">
      <formula>0</formula>
    </cfRule>
  </conditionalFormatting>
  <conditionalFormatting sqref="G177:I181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dcterms:created xsi:type="dcterms:W3CDTF">2022-05-16T14:23:56Z</dcterms:created>
  <dcterms:modified xsi:type="dcterms:W3CDTF">2024-09-06T08:53:17Z</dcterms:modified>
</cp:coreProperties>
</file>